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6\січень 2026\зміни до бюджету від  07.01.2026\на сесію\"/>
    </mc:Choice>
  </mc:AlternateContent>
  <xr:revisionPtr revIDLastSave="0" documentId="13_ncr:1_{E37D2559-5F65-4084-B529-EC73190EBE46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Лист1" sheetId="1" r:id="rId1"/>
  </sheets>
  <definedNames>
    <definedName name="_xlnm.Print_Titles" localSheetId="0">Лист1!$9:$13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6" i="1" l="1"/>
  <c r="K93" i="1"/>
  <c r="K95" i="1"/>
  <c r="K96" i="1"/>
  <c r="K97" i="1"/>
  <c r="K100" i="1"/>
  <c r="H73" i="1" l="1"/>
  <c r="I73" i="1"/>
  <c r="J73" i="1"/>
  <c r="K73" i="1"/>
  <c r="L73" i="1"/>
  <c r="M73" i="1"/>
  <c r="N73" i="1"/>
  <c r="O73" i="1"/>
  <c r="P73" i="1"/>
  <c r="Q73" i="1"/>
  <c r="R73" i="1"/>
  <c r="P81" i="1"/>
  <c r="Q81" i="1"/>
  <c r="R81" i="1"/>
  <c r="K81" i="1"/>
  <c r="O81" i="1" s="1"/>
  <c r="G73" i="1"/>
  <c r="G81" i="1"/>
  <c r="O15" i="1" l="1"/>
  <c r="P15" i="1"/>
  <c r="Q15" i="1"/>
  <c r="R15" i="1"/>
  <c r="O16" i="1"/>
  <c r="P16" i="1"/>
  <c r="Q16" i="1"/>
  <c r="R16" i="1"/>
  <c r="O17" i="1"/>
  <c r="P17" i="1"/>
  <c r="Q17" i="1"/>
  <c r="R17" i="1"/>
  <c r="O18" i="1"/>
  <c r="P18" i="1"/>
  <c r="Q18" i="1"/>
  <c r="R18" i="1"/>
  <c r="P19" i="1"/>
  <c r="Q19" i="1"/>
  <c r="P20" i="1"/>
  <c r="Q20" i="1"/>
  <c r="P21" i="1"/>
  <c r="Q21" i="1"/>
  <c r="R21" i="1"/>
  <c r="P22" i="1"/>
  <c r="Q22" i="1"/>
  <c r="P23" i="1"/>
  <c r="Q23" i="1"/>
  <c r="R23" i="1"/>
  <c r="P24" i="1"/>
  <c r="Q24" i="1"/>
  <c r="R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R33" i="1"/>
  <c r="P34" i="1"/>
  <c r="Q34" i="1"/>
  <c r="P35" i="1"/>
  <c r="Q35" i="1"/>
  <c r="P36" i="1"/>
  <c r="Q36" i="1"/>
  <c r="P37" i="1"/>
  <c r="Q37" i="1"/>
  <c r="P38" i="1"/>
  <c r="Q38" i="1"/>
  <c r="R38" i="1"/>
  <c r="P39" i="1"/>
  <c r="Q39" i="1"/>
  <c r="P40" i="1"/>
  <c r="Q40" i="1"/>
  <c r="R40" i="1"/>
  <c r="P41" i="1"/>
  <c r="Q41" i="1"/>
  <c r="P42" i="1"/>
  <c r="Q42" i="1"/>
  <c r="P43" i="1"/>
  <c r="Q43" i="1"/>
  <c r="R43" i="1"/>
  <c r="P44" i="1"/>
  <c r="Q44" i="1"/>
  <c r="R44" i="1"/>
  <c r="P45" i="1"/>
  <c r="Q45" i="1"/>
  <c r="P46" i="1"/>
  <c r="Q46" i="1"/>
  <c r="P47" i="1"/>
  <c r="Q47" i="1"/>
  <c r="R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R55" i="1"/>
  <c r="P56" i="1"/>
  <c r="Q56" i="1"/>
  <c r="R56" i="1"/>
  <c r="P57" i="1"/>
  <c r="Q57" i="1"/>
  <c r="P58" i="1"/>
  <c r="Q58" i="1"/>
  <c r="R58" i="1"/>
  <c r="P59" i="1"/>
  <c r="Q59" i="1"/>
  <c r="P60" i="1"/>
  <c r="Q60" i="1"/>
  <c r="R60" i="1"/>
  <c r="P61" i="1"/>
  <c r="Q61" i="1"/>
  <c r="R61" i="1"/>
  <c r="P62" i="1"/>
  <c r="Q62" i="1"/>
  <c r="R62" i="1"/>
  <c r="P63" i="1"/>
  <c r="Q63" i="1"/>
  <c r="R63" i="1"/>
  <c r="P64" i="1"/>
  <c r="Q64" i="1"/>
  <c r="R64" i="1"/>
  <c r="P65" i="1"/>
  <c r="Q65" i="1"/>
  <c r="R65" i="1"/>
  <c r="P66" i="1"/>
  <c r="Q66" i="1"/>
  <c r="R66" i="1"/>
  <c r="P67" i="1"/>
  <c r="Q67" i="1"/>
  <c r="R67" i="1"/>
  <c r="P68" i="1"/>
  <c r="Q68" i="1"/>
  <c r="R68" i="1"/>
  <c r="P69" i="1"/>
  <c r="Q69" i="1"/>
  <c r="R69" i="1"/>
  <c r="P70" i="1"/>
  <c r="Q70" i="1"/>
  <c r="R70" i="1"/>
  <c r="P71" i="1"/>
  <c r="Q71" i="1"/>
  <c r="P72" i="1"/>
  <c r="Q72" i="1"/>
  <c r="R72" i="1"/>
  <c r="O74" i="1"/>
  <c r="P74" i="1"/>
  <c r="Q74" i="1"/>
  <c r="P75" i="1"/>
  <c r="Q75" i="1"/>
  <c r="P76" i="1"/>
  <c r="Q76" i="1"/>
  <c r="P77" i="1"/>
  <c r="Q77" i="1"/>
  <c r="R77" i="1"/>
  <c r="P78" i="1"/>
  <c r="Q78" i="1"/>
  <c r="P79" i="1"/>
  <c r="Q79" i="1"/>
  <c r="R79" i="1"/>
  <c r="P80" i="1"/>
  <c r="Q80" i="1"/>
  <c r="O82" i="1"/>
  <c r="P82" i="1"/>
  <c r="Q82" i="1"/>
  <c r="R82" i="1"/>
  <c r="O83" i="1"/>
  <c r="P83" i="1"/>
  <c r="Q83" i="1"/>
  <c r="R83" i="1"/>
  <c r="O84" i="1"/>
  <c r="P84" i="1"/>
  <c r="Q84" i="1"/>
  <c r="R84" i="1"/>
  <c r="O85" i="1"/>
  <c r="P85" i="1"/>
  <c r="Q85" i="1"/>
  <c r="R85" i="1"/>
  <c r="O86" i="1"/>
  <c r="P86" i="1"/>
  <c r="Q86" i="1"/>
  <c r="R86" i="1"/>
  <c r="O87" i="1"/>
  <c r="P87" i="1"/>
  <c r="Q87" i="1"/>
  <c r="R87" i="1"/>
  <c r="O88" i="1"/>
  <c r="P88" i="1"/>
  <c r="Q88" i="1"/>
  <c r="R88" i="1"/>
  <c r="O89" i="1"/>
  <c r="P89" i="1"/>
  <c r="Q89" i="1"/>
  <c r="R89" i="1"/>
  <c r="O90" i="1"/>
  <c r="P90" i="1"/>
  <c r="Q90" i="1"/>
  <c r="R90" i="1"/>
  <c r="O91" i="1"/>
  <c r="P91" i="1"/>
  <c r="Q91" i="1"/>
  <c r="R91" i="1"/>
  <c r="O92" i="1"/>
  <c r="P92" i="1"/>
  <c r="Q92" i="1"/>
  <c r="R92" i="1"/>
  <c r="O93" i="1"/>
  <c r="P93" i="1"/>
  <c r="Q93" i="1"/>
  <c r="R93" i="1"/>
  <c r="P94" i="1"/>
  <c r="Q94" i="1"/>
  <c r="R94" i="1"/>
  <c r="O95" i="1"/>
  <c r="P95" i="1"/>
  <c r="Q95" i="1"/>
  <c r="R95" i="1"/>
  <c r="O96" i="1"/>
  <c r="P96" i="1"/>
  <c r="Q96" i="1"/>
  <c r="R96" i="1"/>
  <c r="O97" i="1"/>
  <c r="P97" i="1"/>
  <c r="Q97" i="1"/>
  <c r="R97" i="1"/>
  <c r="O98" i="1"/>
  <c r="P98" i="1"/>
  <c r="Q98" i="1"/>
  <c r="R98" i="1"/>
  <c r="O99" i="1"/>
  <c r="P99" i="1"/>
  <c r="Q99" i="1"/>
  <c r="R99" i="1"/>
  <c r="O100" i="1"/>
  <c r="P100" i="1"/>
  <c r="Q100" i="1"/>
  <c r="R100" i="1"/>
  <c r="O101" i="1"/>
  <c r="P101" i="1"/>
  <c r="Q101" i="1"/>
  <c r="R101" i="1"/>
  <c r="O102" i="1"/>
  <c r="P102" i="1"/>
  <c r="Q102" i="1"/>
  <c r="R102" i="1"/>
  <c r="O103" i="1"/>
  <c r="P103" i="1"/>
  <c r="Q103" i="1"/>
  <c r="R103" i="1"/>
  <c r="O104" i="1"/>
  <c r="P104" i="1"/>
  <c r="Q104" i="1"/>
  <c r="R104" i="1"/>
  <c r="O105" i="1"/>
  <c r="P105" i="1"/>
  <c r="Q105" i="1"/>
  <c r="R105" i="1"/>
  <c r="O106" i="1"/>
  <c r="P106" i="1"/>
  <c r="Q106" i="1"/>
  <c r="R106" i="1"/>
  <c r="P14" i="1"/>
  <c r="K90" i="1"/>
  <c r="L14" i="1"/>
  <c r="M14" i="1"/>
  <c r="Q14" i="1" s="1"/>
  <c r="N15" i="1"/>
  <c r="K15" i="1"/>
  <c r="K28" i="1"/>
  <c r="J54" i="1" l="1"/>
  <c r="R54" i="1" s="1"/>
  <c r="J100" i="1" l="1"/>
  <c r="J101" i="1"/>
  <c r="J102" i="1"/>
  <c r="G100" i="1"/>
  <c r="G101" i="1"/>
  <c r="J97" i="1"/>
  <c r="G97" i="1"/>
  <c r="G96" i="1"/>
  <c r="J96" i="1"/>
  <c r="J95" i="1"/>
  <c r="H94" i="1"/>
  <c r="I94" i="1"/>
  <c r="G95" i="1"/>
  <c r="H82" i="1"/>
  <c r="I82" i="1"/>
  <c r="J93" i="1"/>
  <c r="G93" i="1"/>
  <c r="J90" i="1"/>
  <c r="J91" i="1"/>
  <c r="G90" i="1"/>
  <c r="J46" i="1" l="1"/>
  <c r="R46" i="1" s="1"/>
  <c r="J48" i="1"/>
  <c r="R48" i="1" s="1"/>
  <c r="G46" i="1"/>
  <c r="O46" i="1" s="1"/>
  <c r="H14" i="1" l="1"/>
  <c r="I14" i="1"/>
  <c r="G15" i="1"/>
  <c r="J35" i="1" l="1"/>
  <c r="R35" i="1" s="1"/>
  <c r="K70" i="1" l="1"/>
  <c r="G70" i="1" l="1"/>
  <c r="O70" i="1" s="1"/>
  <c r="K68" i="1" l="1"/>
  <c r="G68" i="1"/>
  <c r="O68" i="1" s="1"/>
  <c r="G66" i="1"/>
  <c r="G67" i="1"/>
  <c r="J44" i="1" l="1"/>
  <c r="N44" i="1" l="1"/>
  <c r="L94" i="1" l="1"/>
  <c r="M94" i="1"/>
  <c r="N99" i="1"/>
  <c r="K99" i="1"/>
  <c r="J99" i="1"/>
  <c r="G99" i="1"/>
  <c r="N54" i="1"/>
  <c r="J98" i="1" l="1"/>
  <c r="K98" i="1" l="1"/>
  <c r="N98" i="1"/>
  <c r="G98" i="1"/>
  <c r="K91" i="1" l="1"/>
  <c r="G91" i="1"/>
  <c r="N40" i="1" l="1"/>
  <c r="J40" i="1"/>
  <c r="K40" i="1"/>
  <c r="G40" i="1"/>
  <c r="O40" i="1" s="1"/>
  <c r="K64" i="1" l="1"/>
  <c r="G64" i="1"/>
  <c r="O64" i="1" s="1"/>
  <c r="J106" i="1" l="1"/>
  <c r="J105" i="1"/>
  <c r="J104" i="1"/>
  <c r="J84" i="1"/>
  <c r="J66" i="1"/>
  <c r="J55" i="1"/>
  <c r="J33" i="1"/>
  <c r="G16" i="1"/>
  <c r="J94" i="1" l="1"/>
  <c r="L82" i="1"/>
  <c r="L53" i="1"/>
  <c r="N106" i="1" l="1"/>
  <c r="N105" i="1"/>
  <c r="K105" i="1"/>
  <c r="K106" i="1"/>
  <c r="G105" i="1"/>
  <c r="G106" i="1"/>
  <c r="N104" i="1"/>
  <c r="K103" i="1"/>
  <c r="K104" i="1"/>
  <c r="G103" i="1"/>
  <c r="G104" i="1"/>
  <c r="N84" i="1" l="1"/>
  <c r="G84" i="1"/>
  <c r="K84" i="1"/>
  <c r="K79" i="1"/>
  <c r="G79" i="1"/>
  <c r="O79" i="1" s="1"/>
  <c r="N66" i="1"/>
  <c r="K66" i="1"/>
  <c r="O66" i="1" s="1"/>
  <c r="K63" i="1"/>
  <c r="G63" i="1"/>
  <c r="O63" i="1" s="1"/>
  <c r="N55" i="1"/>
  <c r="N33" i="1"/>
  <c r="G33" i="1"/>
  <c r="K33" i="1"/>
  <c r="K21" i="1"/>
  <c r="G21" i="1"/>
  <c r="O21" i="1" s="1"/>
  <c r="O33" i="1" l="1"/>
  <c r="N102" i="1"/>
  <c r="K102" i="1"/>
  <c r="G102" i="1"/>
  <c r="G94" i="1" s="1"/>
  <c r="N31" i="1" l="1"/>
  <c r="R31" i="1" s="1"/>
  <c r="J31" i="1"/>
  <c r="K31" i="1"/>
  <c r="G31" i="1"/>
  <c r="O31" i="1" s="1"/>
  <c r="N18" i="1" l="1"/>
  <c r="J18" i="1"/>
  <c r="K18" i="1"/>
  <c r="G18" i="1"/>
  <c r="N38" i="1" l="1"/>
  <c r="J38" i="1"/>
  <c r="K38" i="1"/>
  <c r="G38" i="1"/>
  <c r="O38" i="1" s="1"/>
  <c r="J60" i="1" l="1"/>
  <c r="K60" i="1"/>
  <c r="G60" i="1"/>
  <c r="O60" i="1" s="1"/>
  <c r="N62" i="1"/>
  <c r="J62" i="1"/>
  <c r="K62" i="1"/>
  <c r="G62" i="1"/>
  <c r="O62" i="1" s="1"/>
  <c r="K58" i="1" l="1"/>
  <c r="K56" i="1"/>
  <c r="G56" i="1" l="1"/>
  <c r="O56" i="1" s="1"/>
  <c r="G57" i="1"/>
  <c r="G58" i="1"/>
  <c r="O58" i="1" s="1"/>
  <c r="J65" i="1" l="1"/>
  <c r="N101" i="1" l="1"/>
  <c r="N94" i="1" s="1"/>
  <c r="K101" i="1"/>
  <c r="K94" i="1" s="1"/>
  <c r="O94" i="1" s="1"/>
  <c r="N65" i="1" l="1"/>
  <c r="K65" i="1" l="1"/>
  <c r="G65" i="1"/>
  <c r="O65" i="1" s="1"/>
  <c r="M82" i="1" l="1"/>
  <c r="K30" i="1" l="1"/>
  <c r="K92" i="1"/>
  <c r="J37" i="1" l="1"/>
  <c r="J26" i="1"/>
  <c r="R26" i="1" s="1"/>
  <c r="G26" i="1"/>
  <c r="G37" i="1"/>
  <c r="N41" i="1" l="1"/>
  <c r="K41" i="1"/>
  <c r="N37" i="1"/>
  <c r="K37" i="1"/>
  <c r="O37" i="1" s="1"/>
  <c r="R37" i="1" l="1"/>
  <c r="N26" i="1"/>
  <c r="K26" i="1"/>
  <c r="O26" i="1" s="1"/>
  <c r="K74" i="1" l="1"/>
  <c r="K67" i="1"/>
  <c r="O67" i="1" s="1"/>
  <c r="K69" i="1"/>
  <c r="G69" i="1"/>
  <c r="O69" i="1" s="1"/>
  <c r="K54" i="1"/>
  <c r="K55" i="1"/>
  <c r="G55" i="1"/>
  <c r="O55" i="1" s="1"/>
  <c r="N85" i="1" l="1"/>
  <c r="K85" i="1"/>
  <c r="N92" i="1"/>
  <c r="N51" i="1"/>
  <c r="R51" i="1" s="1"/>
  <c r="K51" i="1"/>
  <c r="G51" i="1"/>
  <c r="O51" i="1" s="1"/>
  <c r="N30" i="1"/>
  <c r="J92" i="1" l="1"/>
  <c r="G92" i="1"/>
  <c r="J85" i="1"/>
  <c r="G85" i="1"/>
  <c r="G54" i="1"/>
  <c r="O54" i="1" s="1"/>
  <c r="J34" i="1"/>
  <c r="J41" i="1"/>
  <c r="R41" i="1" s="1"/>
  <c r="G41" i="1"/>
  <c r="O41" i="1" s="1"/>
  <c r="J30" i="1"/>
  <c r="R30" i="1" s="1"/>
  <c r="G30" i="1"/>
  <c r="O30" i="1" s="1"/>
  <c r="G48" i="1" l="1"/>
  <c r="G44" i="1"/>
  <c r="K44" i="1" l="1"/>
  <c r="O44" i="1" s="1"/>
  <c r="K48" i="1"/>
  <c r="O48" i="1" s="1"/>
  <c r="N57" i="1" l="1"/>
  <c r="N61" i="1" l="1"/>
  <c r="K61" i="1"/>
  <c r="J61" i="1"/>
  <c r="G61" i="1"/>
  <c r="O61" i="1" s="1"/>
  <c r="K59" i="1" l="1"/>
  <c r="J59" i="1"/>
  <c r="R59" i="1" s="1"/>
  <c r="G59" i="1"/>
  <c r="O59" i="1" s="1"/>
  <c r="K23" i="1" l="1"/>
  <c r="G23" i="1"/>
  <c r="O23" i="1" s="1"/>
  <c r="K43" i="1" l="1"/>
  <c r="G43" i="1"/>
  <c r="O43" i="1" s="1"/>
  <c r="G17" i="1" l="1"/>
  <c r="J42" i="1" l="1"/>
  <c r="J45" i="1"/>
  <c r="J24" i="1" l="1"/>
  <c r="G24" i="1"/>
  <c r="O24" i="1" s="1"/>
  <c r="N45" i="1"/>
  <c r="R45" i="1" s="1"/>
  <c r="K72" i="1"/>
  <c r="G72" i="1"/>
  <c r="O72" i="1" s="1"/>
  <c r="H53" i="1"/>
  <c r="I53" i="1"/>
  <c r="M53" i="1"/>
  <c r="N77" i="1"/>
  <c r="J77" i="1"/>
  <c r="K77" i="1"/>
  <c r="G77" i="1"/>
  <c r="O77" i="1" s="1"/>
  <c r="N28" i="1"/>
  <c r="J28" i="1"/>
  <c r="R28" i="1" s="1"/>
  <c r="G28" i="1"/>
  <c r="O28" i="1" s="1"/>
  <c r="N17" i="1"/>
  <c r="K17" i="1"/>
  <c r="J17" i="1"/>
  <c r="J36" i="1"/>
  <c r="N36" i="1"/>
  <c r="J52" i="1"/>
  <c r="J39" i="1"/>
  <c r="R39" i="1" s="1"/>
  <c r="J50" i="1"/>
  <c r="K50" i="1"/>
  <c r="G50" i="1"/>
  <c r="O50" i="1" s="1"/>
  <c r="J83" i="1"/>
  <c r="J75" i="1"/>
  <c r="R75" i="1" s="1"/>
  <c r="J76" i="1"/>
  <c r="R76" i="1" s="1"/>
  <c r="J78" i="1"/>
  <c r="R78" i="1" s="1"/>
  <c r="J80" i="1"/>
  <c r="R80" i="1" s="1"/>
  <c r="J74" i="1"/>
  <c r="R74" i="1" s="1"/>
  <c r="N74" i="1"/>
  <c r="N75" i="1"/>
  <c r="N76" i="1"/>
  <c r="N78" i="1"/>
  <c r="N80" i="1"/>
  <c r="N71" i="1"/>
  <c r="N42" i="1"/>
  <c r="R42" i="1" s="1"/>
  <c r="N49" i="1"/>
  <c r="N50" i="1"/>
  <c r="R50" i="1" s="1"/>
  <c r="N52" i="1"/>
  <c r="R52" i="1" s="1"/>
  <c r="K42" i="1"/>
  <c r="G42" i="1"/>
  <c r="O42" i="1" s="1"/>
  <c r="N16" i="1"/>
  <c r="K16" i="1"/>
  <c r="J16" i="1"/>
  <c r="G74" i="1"/>
  <c r="G25" i="1"/>
  <c r="K52" i="1"/>
  <c r="G52" i="1"/>
  <c r="O52" i="1" s="1"/>
  <c r="G49" i="1"/>
  <c r="K45" i="1"/>
  <c r="G45" i="1"/>
  <c r="O45" i="1" s="1"/>
  <c r="N89" i="1"/>
  <c r="K89" i="1"/>
  <c r="N88" i="1"/>
  <c r="K88" i="1"/>
  <c r="N87" i="1"/>
  <c r="K87" i="1"/>
  <c r="N86" i="1"/>
  <c r="K86" i="1"/>
  <c r="N83" i="1"/>
  <c r="K83" i="1"/>
  <c r="K80" i="1"/>
  <c r="K78" i="1"/>
  <c r="K76" i="1"/>
  <c r="K75" i="1"/>
  <c r="K71" i="1"/>
  <c r="K57" i="1"/>
  <c r="O57" i="1" s="1"/>
  <c r="K49" i="1"/>
  <c r="K47" i="1"/>
  <c r="N39" i="1"/>
  <c r="K39" i="1"/>
  <c r="K36" i="1"/>
  <c r="K35" i="1"/>
  <c r="N34" i="1"/>
  <c r="R34" i="1" s="1"/>
  <c r="K34" i="1"/>
  <c r="N32" i="1"/>
  <c r="K32" i="1"/>
  <c r="N29" i="1"/>
  <c r="K29" i="1"/>
  <c r="N27" i="1"/>
  <c r="K27" i="1"/>
  <c r="N25" i="1"/>
  <c r="K25" i="1"/>
  <c r="N22" i="1"/>
  <c r="K22" i="1"/>
  <c r="N20" i="1"/>
  <c r="K20" i="1"/>
  <c r="N19" i="1"/>
  <c r="K19" i="1"/>
  <c r="J87" i="1"/>
  <c r="G87" i="1"/>
  <c r="G83" i="1"/>
  <c r="J57" i="1"/>
  <c r="R57" i="1" s="1"/>
  <c r="J32" i="1"/>
  <c r="G32" i="1"/>
  <c r="O32" i="1" s="1"/>
  <c r="G39" i="1"/>
  <c r="O39" i="1" s="1"/>
  <c r="J71" i="1"/>
  <c r="G71" i="1"/>
  <c r="O71" i="1" s="1"/>
  <c r="J86" i="1"/>
  <c r="J88" i="1"/>
  <c r="J89" i="1"/>
  <c r="G86" i="1"/>
  <c r="G88" i="1"/>
  <c r="G89" i="1"/>
  <c r="G75" i="1"/>
  <c r="O75" i="1" s="1"/>
  <c r="G76" i="1"/>
  <c r="O76" i="1" s="1"/>
  <c r="G78" i="1"/>
  <c r="O78" i="1" s="1"/>
  <c r="G80" i="1"/>
  <c r="J19" i="1"/>
  <c r="J20" i="1"/>
  <c r="R20" i="1" s="1"/>
  <c r="J22" i="1"/>
  <c r="J25" i="1"/>
  <c r="J27" i="1"/>
  <c r="R27" i="1" s="1"/>
  <c r="J29" i="1"/>
  <c r="R29" i="1" s="1"/>
  <c r="J49" i="1"/>
  <c r="R49" i="1" s="1"/>
  <c r="G19" i="1"/>
  <c r="O19" i="1" s="1"/>
  <c r="G20" i="1"/>
  <c r="G22" i="1"/>
  <c r="O22" i="1" s="1"/>
  <c r="G27" i="1"/>
  <c r="G29" i="1"/>
  <c r="O29" i="1" s="1"/>
  <c r="G34" i="1"/>
  <c r="G35" i="1"/>
  <c r="O35" i="1" s="1"/>
  <c r="G36" i="1"/>
  <c r="G47" i="1"/>
  <c r="O47" i="1" s="1"/>
  <c r="K24" i="1"/>
  <c r="N24" i="1"/>
  <c r="O80" i="1" l="1"/>
  <c r="R25" i="1"/>
  <c r="O27" i="1"/>
  <c r="R71" i="1"/>
  <c r="O36" i="1"/>
  <c r="R22" i="1"/>
  <c r="R32" i="1"/>
  <c r="O25" i="1"/>
  <c r="O34" i="1"/>
  <c r="O49" i="1"/>
  <c r="O20" i="1"/>
  <c r="R19" i="1"/>
  <c r="R36" i="1"/>
  <c r="N14" i="1"/>
  <c r="R14" i="1" s="1"/>
  <c r="K14" i="1"/>
  <c r="O14" i="1" s="1"/>
  <c r="J82" i="1"/>
  <c r="G82" i="1"/>
  <c r="G14" i="1"/>
  <c r="J14" i="1"/>
  <c r="K53" i="1"/>
  <c r="G53" i="1"/>
  <c r="O53" i="1" s="1"/>
  <c r="I107" i="1"/>
  <c r="L107" i="1"/>
  <c r="H107" i="1"/>
  <c r="M107" i="1"/>
  <c r="N82" i="1"/>
  <c r="K82" i="1"/>
  <c r="J53" i="1"/>
  <c r="N53" i="1"/>
  <c r="Q107" i="1" l="1"/>
  <c r="P107" i="1"/>
  <c r="R53" i="1"/>
  <c r="N107" i="1"/>
  <c r="J107" i="1"/>
  <c r="K107" i="1"/>
  <c r="G107" i="1"/>
  <c r="R107" i="1" l="1"/>
  <c r="O107" i="1"/>
</calcChain>
</file>

<file path=xl/sharedStrings.xml><?xml version="1.0" encoding="utf-8"?>
<sst xmlns="http://schemas.openxmlformats.org/spreadsheetml/2006/main" count="549" uniqueCount="309">
  <si>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</si>
  <si>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</si>
  <si>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</si>
  <si>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</si>
  <si>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</si>
  <si>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</si>
  <si>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</si>
  <si>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</si>
  <si>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</si>
  <si>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</si>
  <si>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</si>
  <si>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</si>
  <si>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</si>
  <si>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</si>
  <si>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</si>
  <si>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0111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</si>
  <si>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</si>
  <si>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</si>
  <si>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</si>
  <si>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</si>
  <si>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</si>
  <si>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</si>
  <si>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</si>
  <si>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</si>
  <si>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</si>
  <si>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</si>
  <si>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</si>
  <si>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</si>
  <si>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</si>
  <si>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</si>
  <si>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</si>
  <si>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</si>
  <si>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</si>
  <si>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</si>
  <si>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</si>
  <si>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</si>
  <si>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</si>
  <si>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</si>
  <si>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</si>
  <si>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</si>
  <si>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</si>
  <si>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</si>
  <si>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</si>
  <si>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</si>
  <si>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</si>
  <si>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</si>
  <si>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</si>
  <si>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</si>
  <si>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</si>
  <si>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</si>
  <si>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</si>
  <si>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</si>
  <si>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</si>
  <si>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</si>
  <si>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</si>
  <si>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</si>
  <si>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</si>
  <si>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</si>
  <si>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</si>
  <si>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</si>
  <si>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</si>
  <si>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</si>
  <si>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</si>
  <si>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</si>
  <si>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</si>
  <si>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</si>
  <si>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</si>
  <si>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</si>
  <si>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</si>
  <si>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</si>
  <si>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</si>
  <si>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</si>
  <si>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</si>
  <si>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</si>
  <si>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</si>
  <si>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</si>
  <si>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</si>
  <si>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</si>
  <si>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</si>
  <si>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</si>
  <si>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</si>
  <si>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</si>
  <si>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</si>
  <si>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</si>
  <si>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</si>
  <si>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</si>
  <si>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</si>
  <si>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</si>
  <si>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</si>
  <si>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</si>
  <si>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</si>
  <si>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</si>
  <si>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</si>
  <si>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</si>
  <si>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</si>
  <si>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</si>
  <si>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</si>
  <si>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0610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</si>
  <si>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</si>
  <si>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</si>
  <si>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</si>
  <si>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</si>
  <si>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</si>
  <si>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</si>
  <si>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</si>
  <si>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</si>
  <si>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</si>
  <si>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</si>
  <si>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</si>
  <si>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</si>
  <si>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</si>
  <si>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</si>
  <si>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</si>
  <si>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</si>
  <si>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</si>
  <si>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</si>
  <si>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</si>
  <si>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</si>
  <si>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</si>
  <si>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</si>
  <si>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</si>
  <si>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</si>
  <si>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</si>
  <si>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</si>
  <si>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</si>
  <si>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</si>
  <si>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</si>
  <si>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</si>
  <si>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</si>
  <si>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</si>
  <si>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</si>
  <si>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</si>
  <si>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</si>
  <si>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Комплексна програма соціального захисту населення Тростянецької міської територіальної громади на 2024-2026 роки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</si>
  <si>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</si>
  <si>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774</t>
  </si>
  <si>
    <t>Рішення сесії ТМР від 21.12.2023 року № 771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</si>
  <si>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</si>
  <si>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</si>
  <si>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</si>
  <si>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</si>
  <si>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</si>
  <si>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</si>
  <si>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</si>
  <si>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</si>
  <si>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</si>
  <si>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</si>
  <si>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</si>
  <si>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</si>
  <si>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</si>
  <si>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</si>
  <si>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2170</t>
  </si>
  <si>
    <t>0763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</si>
  <si>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</si>
  <si>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</si>
  <si>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</si>
  <si>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</si>
  <si>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</si>
  <si>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</si>
  <si>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</si>
  <si>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</si>
  <si>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</si>
  <si>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</si>
  <si>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</si>
  <si>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</si>
  <si>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</si>
  <si>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</si>
  <si>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</si>
  <si>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</si>
  <si>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</si>
  <si>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</si>
  <si>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</si>
  <si>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</si>
  <si>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</si>
  <si>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</si>
  <si>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</si>
  <si>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</si>
  <si>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</si>
  <si>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</si>
  <si>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</si>
  <si>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</si>
  <si>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</si>
  <si>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</si>
  <si>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</si>
  <si>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</si>
  <si>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</si>
  <si>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від 14.02.2025 року № 39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</si>
  <si>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</si>
  <si>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</si>
  <si>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</si>
  <si>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</si>
  <si>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</si>
  <si>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</si>
  <si>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</si>
  <si>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</si>
  <si>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</si>
  <si>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</si>
  <si>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</si>
  <si>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</si>
  <si>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</si>
  <si>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</si>
  <si>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</si>
  <si>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</si>
  <si>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</si>
  <si>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</si>
  <si>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</si>
  <si>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</si>
  <si>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</si>
  <si>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</si>
  <si>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</si>
  <si>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</si>
  <si>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>О117680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</si>
  <si>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</si>
  <si>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</si>
  <si>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</si>
  <si>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</si>
  <si>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</si>
  <si>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</si>
  <si>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</si>
  <si>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</si>
  <si>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</si>
  <si>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</si>
  <si>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</si>
  <si>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</si>
  <si>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</si>
  <si>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</si>
  <si>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</si>
  <si>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</si>
  <si>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0443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</si>
  <si>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</si>
  <si>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</si>
  <si>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</si>
  <si>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</si>
  <si>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Рішення сесії ТМР від 14.02.2025 року № 39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</si>
  <si>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</si>
  <si>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</si>
  <si>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</si>
  <si>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</si>
  <si>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</si>
  <si>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</si>
  <si>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</si>
  <si>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</si>
  <si>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</si>
  <si>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</si>
  <si>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Рішення сесії ТМР від 24.12.2024 року № 822 (зі змінами)</t>
  </si>
  <si>
    <t>0116089</t>
  </si>
  <si>
    <t>Розподіл витрат бюджету Тростянецької міської територіальної громади на реалізацію місцевих/регіональних програм у 2026 році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</si>
  <si>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</si>
  <si>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</si>
  <si>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</si>
  <si>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0118311</t>
  </si>
  <si>
    <t>8311</t>
  </si>
  <si>
    <t>0511</t>
  </si>
  <si>
    <t>Охорона та раціональне використання природних ресурсів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</si>
  <si>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</si>
  <si>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</si>
  <si>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</si>
  <si>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</si>
  <si>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</si>
  <si>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</si>
  <si>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1510160</t>
  </si>
  <si>
    <t>1512170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</si>
  <si>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</si>
  <si>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</si>
  <si>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</si>
  <si>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</si>
  <si>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</si>
  <si>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</si>
  <si>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1514085</t>
  </si>
  <si>
    <t>1515070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</si>
  <si>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</si>
  <si>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</si>
  <si>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</si>
  <si>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</si>
  <si>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</si>
  <si>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</si>
  <si>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</si>
  <si>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7350</t>
  </si>
  <si>
    <t>Програма економічного і соціального розвитку Тростянецької міської територіальної громади на 2026-2028 роки</t>
  </si>
  <si>
    <t>Рішення сесії ТМР від 17.12.2025 року № 863</t>
  </si>
  <si>
    <t>Рішення сесії ТМР від 24.12.2021 року №  1456  (зі змінами)</t>
  </si>
  <si>
    <t>Рішення сесії ТМР від 24.12.2024 року № 825  (зі змінами)</t>
  </si>
  <si>
    <t>Рішення сесії ТМР від 21.12.2023 року № 774  (зі змінами)</t>
  </si>
  <si>
    <t xml:space="preserve">Програма розвитку партнерства та міжнародної діяльності в Тростянецькій міській територіальній громаді на 2025 – 2027 роки </t>
  </si>
  <si>
    <t>Рішення сесії ТМР від 17.12.2025 року № 863  (зі змінами)</t>
  </si>
  <si>
    <t>Рішення сесії ТМР від 21.12.2023 року № 775  (зі змінами)</t>
  </si>
  <si>
    <t>Рішення сесії ТМР від 24.12.2024 року № 823  (зі змінами)</t>
  </si>
  <si>
    <t>Рішення сесії ТМР від 24.12.2024 року № 824 (зі змінами)</t>
  </si>
  <si>
    <t>Рішення сесії ТМР від 14.02.2025 року № 36 (зі змінами)</t>
  </si>
  <si>
    <t>Рішення сесії ТМР від 09.05.2025 року № 281 (зі змінами)</t>
  </si>
  <si>
    <t>Рішення сесії ТМР від 09.05.2025 року №281</t>
  </si>
  <si>
    <t>Рішення сесії ТМР від 09.05.2025 року  №281</t>
  </si>
  <si>
    <t>Рішення сесії ТМР від 20.11.2025 року № 766</t>
  </si>
  <si>
    <t>Рішення сесії ТМР  від 15.12.2025 року №830</t>
  </si>
  <si>
    <t>Рішення сесії ТМР від 01.10.2025 року №633</t>
  </si>
  <si>
    <t>Рішення сесії ТМР від 09.05.2025 року № 275</t>
  </si>
  <si>
    <t>Рішення сесії ТМР від 24.06.2025 року №375</t>
  </si>
  <si>
    <t>Комплексна програма підтримки внутрішньо-переміщених осіб на 2025-2027 роки по Тростянецькій міській територіальній громаді</t>
  </si>
  <si>
    <t>Рішення сесії ТМР від 09.05.2025 року №269</t>
  </si>
  <si>
    <t>Рішення сесії ТМР від 20.11.2025 року №766</t>
  </si>
  <si>
    <t>Рішення сесії ТМР від 17.12.2025 року №865</t>
  </si>
  <si>
    <t>Рішення сесіії ТМР від17.12.2025 року №867</t>
  </si>
  <si>
    <t>Рішення сесії ТМР від 17.12.2025 року № 866</t>
  </si>
  <si>
    <t>Рішення сесії ТМР від 06.11.2025 року №730</t>
  </si>
  <si>
    <t xml:space="preserve">Рішення сесії ТМР від 15.12.2025 року № 831 </t>
  </si>
  <si>
    <t>Рішення сесіії ТМР від 17.12.2025 року №867</t>
  </si>
  <si>
    <t>до рішення ___ сесії 8 скликання (____ пленарне засідання)</t>
  </si>
  <si>
    <t>Тростянецької міської ради №__ від ___ січня 2026 року</t>
  </si>
  <si>
    <t>Рішення сесії ТМР від 15.12.2025 року №829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</si>
</sst>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3" xfId="0" applyNumberFormat="1" applyFont="1" applyFill="1" applyBorder="1" applyAlignment="1">
      <alignment horizontal="right" vertical="center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164" fontId="7" fillId="2" borderId="22" xfId="0" applyNumberFormat="1" applyFont="1" applyFill="1" applyBorder="1" applyAlignment="1">
      <alignment horizontal="right"/>
    </xf>
    <xf numFmtId="164" fontId="6" fillId="2" borderId="20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 indent="1"/>
    </xf>
    <xf numFmtId="0" fontId="1" fillId="2" borderId="0" xfId="0" applyFont="1" applyFill="1" applyAlignment="1"/>
    <xf numFmtId="0" fontId="10" fillId="0" borderId="8" xfId="0" quotePrefix="1" applyFont="1" applyBorder="1" applyAlignment="1">
      <alignment horizontal="center" vertical="center" wrapText="1"/>
    </xf>
    <xf numFmtId="4" fontId="10" fillId="0" borderId="8" xfId="0" quotePrefix="1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vertical="center" wrapText="1"/>
    </xf>
    <xf numFmtId="0" fontId="10" fillId="0" borderId="20" xfId="0" quotePrefix="1" applyFont="1" applyBorder="1" applyAlignment="1">
      <alignment horizontal="center" vertical="center" wrapText="1"/>
    </xf>
    <xf numFmtId="4" fontId="10" fillId="0" borderId="20" xfId="0" quotePrefix="1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vertical="center" wrapText="1"/>
    </xf>
    <xf numFmtId="164" fontId="6" fillId="2" borderId="8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4" fontId="10" fillId="0" borderId="1" xfId="0" quotePrefix="1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3" fillId="2" borderId="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/>
    <xf numFmtId="0" fontId="7" fillId="2" borderId="22" xfId="0" applyFont="1" applyFill="1" applyBorder="1"/>
    <xf numFmtId="0" fontId="7" fillId="2" borderId="27" xfId="0" applyFont="1" applyFill="1" applyBorder="1"/>
    <xf numFmtId="164" fontId="6" fillId="2" borderId="25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top" wrapText="1"/>
    </xf>
    <xf numFmtId="164" fontId="7" fillId="2" borderId="20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21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0" fontId="10" fillId="0" borderId="7" xfId="0" quotePrefix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28" xfId="0" quotePrefix="1" applyFont="1" applyBorder="1" applyAlignment="1">
      <alignment horizontal="center" vertical="center" wrapText="1"/>
    </xf>
    <xf numFmtId="0" fontId="10" fillId="0" borderId="23" xfId="0" quotePrefix="1" applyFont="1" applyBorder="1" applyAlignment="1">
      <alignment horizontal="center" vertical="center" wrapText="1"/>
    </xf>
    <xf numFmtId="4" fontId="10" fillId="0" borderId="23" xfId="0" quotePrefix="1" applyNumberFormat="1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vertical="center" wrapText="1"/>
    </xf>
    <xf numFmtId="0" fontId="1" fillId="0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164" fontId="6" fillId="2" borderId="24" xfId="0" applyNumberFormat="1" applyFont="1" applyFill="1" applyBorder="1" applyAlignment="1">
      <alignment horizontal="right" vertical="center" wrapText="1"/>
    </xf>
    <xf numFmtId="164" fontId="6" fillId="2" borderId="29" xfId="0" applyNumberFormat="1" applyFont="1" applyFill="1" applyBorder="1" applyAlignment="1">
      <alignment horizontal="right" vertical="center" wrapText="1"/>
    </xf>
    <xf numFmtId="164" fontId="3" fillId="2" borderId="30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0" borderId="31" xfId="0" applyNumberFormat="1" applyFont="1" applyFill="1" applyBorder="1" applyAlignment="1">
      <alignment horizontal="right" vertical="center" wrapText="1"/>
    </xf>
    <xf numFmtId="164" fontId="3" fillId="3" borderId="31" xfId="0" applyNumberFormat="1" applyFont="1" applyFill="1" applyBorder="1" applyAlignment="1">
      <alignment horizontal="right" vertical="center" wrapText="1"/>
    </xf>
    <xf numFmtId="164" fontId="3" fillId="0" borderId="32" xfId="0" applyNumberFormat="1" applyFont="1" applyFill="1" applyBorder="1" applyAlignment="1">
      <alignment horizontal="right" vertical="center" wrapText="1"/>
    </xf>
    <xf numFmtId="164" fontId="3" fillId="2" borderId="32" xfId="0" applyNumberFormat="1" applyFont="1" applyFill="1" applyBorder="1" applyAlignment="1">
      <alignment horizontal="right" vertical="center" wrapText="1"/>
    </xf>
    <xf numFmtId="164" fontId="3" fillId="2" borderId="33" xfId="0" applyNumberFormat="1" applyFont="1" applyFill="1" applyBorder="1" applyAlignment="1">
      <alignment horizontal="right" vertical="center" wrapText="1"/>
    </xf>
    <xf numFmtId="164" fontId="7" fillId="2" borderId="34" xfId="0" applyNumberFormat="1" applyFont="1" applyFill="1" applyBorder="1" applyAlignment="1">
      <alignment horizontal="right"/>
    </xf>
    <xf numFmtId="0" fontId="6" fillId="0" borderId="5" xfId="0" applyFont="1" applyBorder="1" applyAlignment="1">
      <alignment vertical="center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vertical="top" wrapText="1"/>
    </xf>
    <xf numFmtId="164" fontId="3" fillId="2" borderId="11" xfId="0" applyNumberFormat="1" applyFont="1" applyFill="1" applyBorder="1" applyAlignment="1">
      <alignment horizontal="right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top" wrapText="1"/>
    </xf>
    <xf numFmtId="0" fontId="3" fillId="0" borderId="37" xfId="0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0"/>
  <sheetViews>
    <sheetView tabSelected="1" zoomScale="75" zoomScaleNormal="75" zoomScaleSheetLayoutView="100" workbookViewId="0">
      <pane xSplit="6" ySplit="13" topLeftCell="K45" activePane="bottomRight" state="frozen"/>
      <selection pane="topRight" activeCell="G1" sqref="G1"/>
      <selection pane="bottomLeft" activeCell="A14" sqref="A14"/>
      <selection pane="bottomRight" activeCell="K46" sqref="K46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40.85546875" style="7" customWidth="1"/>
    <col min="5" max="5" width="37.8554687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4" style="8" customWidth="1"/>
    <col min="14" max="14" width="12.85546875" style="8" customWidth="1"/>
    <col min="15" max="15" width="16.7109375" style="7" customWidth="1"/>
    <col min="16" max="16" width="16.8554687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92"/>
      <c r="I1" s="101"/>
      <c r="M1" s="191"/>
      <c r="N1" s="191"/>
      <c r="O1" s="93"/>
      <c r="Q1" s="100" t="s">
        <v>95</v>
      </c>
      <c r="R1" s="117"/>
    </row>
    <row r="2" spans="1:18" x14ac:dyDescent="0.2">
      <c r="F2" s="92"/>
      <c r="G2" s="101"/>
      <c r="H2" s="101"/>
      <c r="I2" s="101"/>
      <c r="K2" s="191"/>
      <c r="L2" s="191"/>
      <c r="M2" s="191"/>
      <c r="N2" s="191"/>
      <c r="O2" s="117"/>
      <c r="Q2" s="100" t="s">
        <v>306</v>
      </c>
      <c r="R2" s="117"/>
    </row>
    <row r="3" spans="1:18" x14ac:dyDescent="0.2">
      <c r="F3" s="92"/>
      <c r="I3" s="101"/>
      <c r="M3" s="191"/>
      <c r="N3" s="191"/>
      <c r="O3" s="117"/>
      <c r="Q3" s="100" t="s">
        <v>307</v>
      </c>
      <c r="R3" s="117"/>
    </row>
    <row r="5" spans="1:18" ht="32.25" customHeight="1" x14ac:dyDescent="0.3">
      <c r="B5" s="99"/>
      <c r="C5" s="99"/>
      <c r="D5" s="99"/>
      <c r="E5" s="181" t="s">
        <v>246</v>
      </c>
      <c r="F5" s="181"/>
      <c r="G5" s="181"/>
      <c r="H5" s="181"/>
      <c r="I5" s="181"/>
      <c r="J5" s="181"/>
      <c r="K5" s="181"/>
      <c r="L5" s="181"/>
      <c r="M5" s="181"/>
      <c r="N5" s="99"/>
      <c r="O5" s="99"/>
      <c r="P5" s="99"/>
      <c r="Q5" s="99"/>
      <c r="R5" s="99"/>
    </row>
    <row r="7" spans="1:18" x14ac:dyDescent="0.2">
      <c r="A7" s="174" t="s">
        <v>126</v>
      </c>
      <c r="B7" s="174"/>
      <c r="C7" s="174"/>
    </row>
    <row r="8" spans="1:18" ht="13.5" thickBot="1" x14ac:dyDescent="0.25">
      <c r="A8" s="193" t="s">
        <v>0</v>
      </c>
      <c r="B8" s="193"/>
      <c r="C8" s="193"/>
      <c r="J8" s="9"/>
      <c r="N8" s="98"/>
      <c r="R8" s="9" t="s">
        <v>96</v>
      </c>
    </row>
    <row r="9" spans="1:18" x14ac:dyDescent="0.2">
      <c r="A9" s="184" t="s">
        <v>1</v>
      </c>
      <c r="B9" s="186" t="s">
        <v>2</v>
      </c>
      <c r="C9" s="186" t="s">
        <v>3</v>
      </c>
      <c r="D9" s="186" t="s">
        <v>4</v>
      </c>
      <c r="E9" s="194" t="s">
        <v>5</v>
      </c>
      <c r="F9" s="196" t="s">
        <v>6</v>
      </c>
      <c r="G9" s="178" t="s">
        <v>105</v>
      </c>
      <c r="H9" s="179"/>
      <c r="I9" s="179"/>
      <c r="J9" s="180"/>
      <c r="K9" s="178" t="s">
        <v>106</v>
      </c>
      <c r="L9" s="179"/>
      <c r="M9" s="179"/>
      <c r="N9" s="180"/>
      <c r="O9" s="175" t="s">
        <v>107</v>
      </c>
      <c r="P9" s="176"/>
      <c r="Q9" s="176"/>
      <c r="R9" s="177"/>
    </row>
    <row r="10" spans="1:18" ht="13.9" customHeight="1" x14ac:dyDescent="0.2">
      <c r="A10" s="185"/>
      <c r="B10" s="187"/>
      <c r="C10" s="187"/>
      <c r="D10" s="187"/>
      <c r="E10" s="195"/>
      <c r="F10" s="197"/>
      <c r="G10" s="188" t="s">
        <v>7</v>
      </c>
      <c r="H10" s="182" t="s">
        <v>8</v>
      </c>
      <c r="I10" s="182" t="s">
        <v>9</v>
      </c>
      <c r="J10" s="183"/>
      <c r="K10" s="188" t="s">
        <v>7</v>
      </c>
      <c r="L10" s="182" t="s">
        <v>8</v>
      </c>
      <c r="M10" s="182" t="s">
        <v>9</v>
      </c>
      <c r="N10" s="183"/>
      <c r="O10" s="188" t="s">
        <v>7</v>
      </c>
      <c r="P10" s="182" t="s">
        <v>8</v>
      </c>
      <c r="Q10" s="182" t="s">
        <v>9</v>
      </c>
      <c r="R10" s="183"/>
    </row>
    <row r="11" spans="1:18" ht="13.9" customHeight="1" x14ac:dyDescent="0.2">
      <c r="A11" s="185"/>
      <c r="B11" s="187"/>
      <c r="C11" s="187"/>
      <c r="D11" s="187"/>
      <c r="E11" s="195"/>
      <c r="F11" s="197"/>
      <c r="G11" s="188"/>
      <c r="H11" s="182"/>
      <c r="I11" s="182"/>
      <c r="J11" s="183"/>
      <c r="K11" s="188"/>
      <c r="L11" s="182"/>
      <c r="M11" s="182"/>
      <c r="N11" s="183"/>
      <c r="O11" s="188"/>
      <c r="P11" s="182"/>
      <c r="Q11" s="182"/>
      <c r="R11" s="183"/>
    </row>
    <row r="12" spans="1:18" ht="67.5" customHeight="1" thickBot="1" x14ac:dyDescent="0.25">
      <c r="A12" s="185"/>
      <c r="B12" s="187"/>
      <c r="C12" s="187"/>
      <c r="D12" s="187"/>
      <c r="E12" s="195"/>
      <c r="F12" s="197"/>
      <c r="G12" s="189"/>
      <c r="H12" s="190"/>
      <c r="I12" s="89" t="s">
        <v>10</v>
      </c>
      <c r="J12" s="10" t="s">
        <v>11</v>
      </c>
      <c r="K12" s="189"/>
      <c r="L12" s="190"/>
      <c r="M12" s="97" t="s">
        <v>10</v>
      </c>
      <c r="N12" s="10" t="s">
        <v>11</v>
      </c>
      <c r="O12" s="189"/>
      <c r="P12" s="190"/>
      <c r="Q12" s="89" t="s">
        <v>10</v>
      </c>
      <c r="R12" s="10" t="s">
        <v>11</v>
      </c>
    </row>
    <row r="13" spans="1:18" ht="16.5" customHeight="1" thickBot="1" x14ac:dyDescent="0.3">
      <c r="A13" s="49">
        <v>1</v>
      </c>
      <c r="B13" s="50">
        <v>2</v>
      </c>
      <c r="C13" s="50">
        <v>3</v>
      </c>
      <c r="D13" s="50">
        <v>4</v>
      </c>
      <c r="E13" s="50">
        <v>5</v>
      </c>
      <c r="F13" s="51">
        <v>6</v>
      </c>
      <c r="G13" s="52">
        <v>7</v>
      </c>
      <c r="H13" s="53">
        <v>8</v>
      </c>
      <c r="I13" s="53">
        <v>9</v>
      </c>
      <c r="J13" s="54">
        <v>10</v>
      </c>
      <c r="K13" s="52">
        <v>11</v>
      </c>
      <c r="L13" s="53">
        <v>12</v>
      </c>
      <c r="M13" s="53">
        <v>13</v>
      </c>
      <c r="N13" s="54">
        <v>14</v>
      </c>
      <c r="O13" s="52">
        <v>15</v>
      </c>
      <c r="P13" s="53">
        <v>16</v>
      </c>
      <c r="Q13" s="53">
        <v>17</v>
      </c>
      <c r="R13" s="54">
        <v>18</v>
      </c>
    </row>
    <row r="14" spans="1:18" ht="27.75" customHeight="1" thickBot="1" x14ac:dyDescent="0.25">
      <c r="A14" s="64" t="s">
        <v>12</v>
      </c>
      <c r="B14" s="65" t="s">
        <v>13</v>
      </c>
      <c r="C14" s="65" t="s">
        <v>13</v>
      </c>
      <c r="D14" s="65" t="s">
        <v>14</v>
      </c>
      <c r="E14" s="65" t="s">
        <v>13</v>
      </c>
      <c r="F14" s="150" t="s">
        <v>13</v>
      </c>
      <c r="G14" s="141">
        <f>SUM(G15:G52)</f>
        <v>82621705</v>
      </c>
      <c r="H14" s="66">
        <f>SUM(H15:H52)</f>
        <v>76763505</v>
      </c>
      <c r="I14" s="66">
        <f>SUM(I15:I52)</f>
        <v>5858200</v>
      </c>
      <c r="J14" s="66">
        <f>SUM(J15:J52)</f>
        <v>5627000</v>
      </c>
      <c r="K14" s="66">
        <f>SUM(K15:K52)</f>
        <v>389000</v>
      </c>
      <c r="L14" s="66">
        <f t="shared" ref="L14:N14" si="0">SUM(L15:L52)</f>
        <v>389000</v>
      </c>
      <c r="M14" s="66">
        <f t="shared" si="0"/>
        <v>0</v>
      </c>
      <c r="N14" s="66">
        <f t="shared" si="0"/>
        <v>0</v>
      </c>
      <c r="O14" s="66">
        <f>G14+K14</f>
        <v>83010705</v>
      </c>
      <c r="P14" s="66">
        <f t="shared" ref="P14:R14" si="1">H14+L14</f>
        <v>77152505</v>
      </c>
      <c r="Q14" s="66">
        <f t="shared" si="1"/>
        <v>5858200</v>
      </c>
      <c r="R14" s="67">
        <f t="shared" si="1"/>
        <v>5627000</v>
      </c>
    </row>
    <row r="15" spans="1:18" ht="90.75" customHeight="1" x14ac:dyDescent="0.2">
      <c r="A15" s="169" t="s">
        <v>247</v>
      </c>
      <c r="B15" s="170" t="s">
        <v>248</v>
      </c>
      <c r="C15" s="170" t="s">
        <v>15</v>
      </c>
      <c r="D15" s="171" t="s">
        <v>249</v>
      </c>
      <c r="E15" s="172" t="s">
        <v>278</v>
      </c>
      <c r="F15" s="173" t="s">
        <v>279</v>
      </c>
      <c r="G15" s="142">
        <f>H15+I15</f>
        <v>995000</v>
      </c>
      <c r="H15" s="62">
        <v>995000</v>
      </c>
      <c r="I15" s="96"/>
      <c r="J15" s="96"/>
      <c r="K15" s="62">
        <f>L15+M15</f>
        <v>0</v>
      </c>
      <c r="L15" s="96"/>
      <c r="M15" s="126"/>
      <c r="N15" s="63">
        <f>M15</f>
        <v>0</v>
      </c>
      <c r="O15" s="96">
        <f t="shared" ref="O15:O78" si="2">G15+K15</f>
        <v>995000</v>
      </c>
      <c r="P15" s="96">
        <f t="shared" ref="P15:P78" si="3">H15+L15</f>
        <v>995000</v>
      </c>
      <c r="Q15" s="96">
        <f t="shared" ref="Q15:Q78" si="4">I15+M15</f>
        <v>0</v>
      </c>
      <c r="R15" s="128">
        <f t="shared" ref="R15:R78" si="5">J15+N15</f>
        <v>0</v>
      </c>
    </row>
    <row r="16" spans="1:18" ht="51" customHeight="1" x14ac:dyDescent="0.2">
      <c r="A16" s="16" t="s">
        <v>91</v>
      </c>
      <c r="B16" s="17" t="s">
        <v>92</v>
      </c>
      <c r="C16" s="17" t="s">
        <v>93</v>
      </c>
      <c r="D16" s="13" t="s">
        <v>94</v>
      </c>
      <c r="E16" s="14" t="s">
        <v>128</v>
      </c>
      <c r="F16" s="152" t="s">
        <v>141</v>
      </c>
      <c r="G16" s="143">
        <f>H16+I16</f>
        <v>516000</v>
      </c>
      <c r="H16" s="15">
        <v>516000</v>
      </c>
      <c r="I16" s="15"/>
      <c r="J16" s="15">
        <f>I16</f>
        <v>0</v>
      </c>
      <c r="K16" s="44">
        <f>L16+M16</f>
        <v>0</v>
      </c>
      <c r="L16" s="19"/>
      <c r="M16" s="18"/>
      <c r="N16" s="15">
        <f>M16</f>
        <v>0</v>
      </c>
      <c r="O16" s="108">
        <f t="shared" si="2"/>
        <v>516000</v>
      </c>
      <c r="P16" s="108">
        <f t="shared" si="3"/>
        <v>516000</v>
      </c>
      <c r="Q16" s="108">
        <f t="shared" si="4"/>
        <v>0</v>
      </c>
      <c r="R16" s="129">
        <f t="shared" si="5"/>
        <v>0</v>
      </c>
    </row>
    <row r="17" spans="1:18" ht="57" customHeight="1" x14ac:dyDescent="0.2">
      <c r="A17" s="16" t="s">
        <v>91</v>
      </c>
      <c r="B17" s="17" t="s">
        <v>92</v>
      </c>
      <c r="C17" s="17" t="s">
        <v>93</v>
      </c>
      <c r="D17" s="13" t="s">
        <v>94</v>
      </c>
      <c r="E17" s="14" t="s">
        <v>129</v>
      </c>
      <c r="F17" s="153" t="s">
        <v>304</v>
      </c>
      <c r="G17" s="143">
        <f>H17+I17</f>
        <v>530000</v>
      </c>
      <c r="H17" s="15">
        <v>530000</v>
      </c>
      <c r="I17" s="15"/>
      <c r="J17" s="15">
        <f>I17</f>
        <v>0</v>
      </c>
      <c r="K17" s="44">
        <f>L17+M17</f>
        <v>380000</v>
      </c>
      <c r="L17" s="18">
        <v>380000</v>
      </c>
      <c r="M17" s="18"/>
      <c r="N17" s="15">
        <f>M17</f>
        <v>0</v>
      </c>
      <c r="O17" s="108">
        <f t="shared" si="2"/>
        <v>910000</v>
      </c>
      <c r="P17" s="108">
        <f t="shared" si="3"/>
        <v>910000</v>
      </c>
      <c r="Q17" s="108">
        <f t="shared" si="4"/>
        <v>0</v>
      </c>
      <c r="R17" s="129">
        <f t="shared" si="5"/>
        <v>0</v>
      </c>
    </row>
    <row r="18" spans="1:18" ht="58.5" customHeight="1" x14ac:dyDescent="0.2">
      <c r="A18" s="16" t="s">
        <v>91</v>
      </c>
      <c r="B18" s="17" t="s">
        <v>92</v>
      </c>
      <c r="C18" s="17" t="s">
        <v>93</v>
      </c>
      <c r="D18" s="13" t="s">
        <v>94</v>
      </c>
      <c r="E18" s="1" t="s">
        <v>132</v>
      </c>
      <c r="F18" s="152" t="s">
        <v>291</v>
      </c>
      <c r="G18" s="143">
        <f>H18+I18</f>
        <v>50000</v>
      </c>
      <c r="H18" s="15">
        <v>50000</v>
      </c>
      <c r="I18" s="15"/>
      <c r="J18" s="15">
        <f>I18</f>
        <v>0</v>
      </c>
      <c r="K18" s="44">
        <f>L18+M18</f>
        <v>0</v>
      </c>
      <c r="L18" s="18"/>
      <c r="M18" s="18"/>
      <c r="N18" s="15">
        <f>M18</f>
        <v>0</v>
      </c>
      <c r="O18" s="108">
        <f t="shared" si="2"/>
        <v>50000</v>
      </c>
      <c r="P18" s="108">
        <f t="shared" si="3"/>
        <v>50000</v>
      </c>
      <c r="Q18" s="108">
        <f t="shared" si="4"/>
        <v>0</v>
      </c>
      <c r="R18" s="129">
        <f t="shared" si="5"/>
        <v>0</v>
      </c>
    </row>
    <row r="19" spans="1:18" ht="82.15" customHeight="1" x14ac:dyDescent="0.2">
      <c r="A19" s="11" t="s">
        <v>17</v>
      </c>
      <c r="B19" s="12" t="s">
        <v>18</v>
      </c>
      <c r="C19" s="12" t="s">
        <v>19</v>
      </c>
      <c r="D19" s="13" t="s">
        <v>20</v>
      </c>
      <c r="E19" s="1" t="s">
        <v>104</v>
      </c>
      <c r="F19" s="153" t="s">
        <v>280</v>
      </c>
      <c r="G19" s="143">
        <f t="shared" ref="G19:G52" si="6">H19+I19</f>
        <v>7390000</v>
      </c>
      <c r="H19" s="15">
        <v>7390000</v>
      </c>
      <c r="I19" s="15"/>
      <c r="J19" s="15">
        <f t="shared" ref="J19:J49" si="7">I19</f>
        <v>0</v>
      </c>
      <c r="K19" s="44">
        <f t="shared" ref="K19:K52" si="8">L19+M19</f>
        <v>9000</v>
      </c>
      <c r="L19" s="18">
        <v>9000</v>
      </c>
      <c r="M19" s="18"/>
      <c r="N19" s="15">
        <f t="shared" ref="N19:N52" si="9">M19</f>
        <v>0</v>
      </c>
      <c r="O19" s="108">
        <f t="shared" si="2"/>
        <v>7399000</v>
      </c>
      <c r="P19" s="108">
        <f t="shared" si="3"/>
        <v>7399000</v>
      </c>
      <c r="Q19" s="108">
        <f t="shared" si="4"/>
        <v>0</v>
      </c>
      <c r="R19" s="129">
        <f t="shared" si="5"/>
        <v>0</v>
      </c>
    </row>
    <row r="20" spans="1:18" ht="72" customHeight="1" x14ac:dyDescent="0.2">
      <c r="A20" s="11" t="s">
        <v>21</v>
      </c>
      <c r="B20" s="12" t="s">
        <v>22</v>
      </c>
      <c r="C20" s="12" t="s">
        <v>23</v>
      </c>
      <c r="D20" s="13" t="s">
        <v>24</v>
      </c>
      <c r="E20" s="1" t="s">
        <v>150</v>
      </c>
      <c r="F20" s="153" t="s">
        <v>281</v>
      </c>
      <c r="G20" s="143">
        <f t="shared" si="6"/>
        <v>6699000</v>
      </c>
      <c r="H20" s="15">
        <v>6699000</v>
      </c>
      <c r="I20" s="15"/>
      <c r="J20" s="15">
        <f t="shared" si="7"/>
        <v>0</v>
      </c>
      <c r="K20" s="44">
        <f t="shared" si="8"/>
        <v>0</v>
      </c>
      <c r="L20" s="18"/>
      <c r="M20" s="18"/>
      <c r="N20" s="15">
        <f t="shared" si="9"/>
        <v>0</v>
      </c>
      <c r="O20" s="108">
        <f t="shared" si="2"/>
        <v>6699000</v>
      </c>
      <c r="P20" s="108">
        <f t="shared" si="3"/>
        <v>6699000</v>
      </c>
      <c r="Q20" s="108">
        <f t="shared" si="4"/>
        <v>0</v>
      </c>
      <c r="R20" s="129">
        <f t="shared" si="5"/>
        <v>0</v>
      </c>
    </row>
    <row r="21" spans="1:18" ht="57.75" hidden="1" customHeight="1" x14ac:dyDescent="0.2">
      <c r="A21" s="16" t="s">
        <v>217</v>
      </c>
      <c r="B21" s="12">
        <v>6011</v>
      </c>
      <c r="C21" s="17" t="s">
        <v>97</v>
      </c>
      <c r="D21" s="13" t="s">
        <v>218</v>
      </c>
      <c r="E21" s="1" t="s">
        <v>132</v>
      </c>
      <c r="F21" s="152" t="s">
        <v>135</v>
      </c>
      <c r="G21" s="143">
        <f t="shared" si="6"/>
        <v>0</v>
      </c>
      <c r="H21" s="15"/>
      <c r="I21" s="15"/>
      <c r="J21" s="15"/>
      <c r="K21" s="44">
        <f t="shared" si="8"/>
        <v>0</v>
      </c>
      <c r="L21" s="18"/>
      <c r="M21" s="18"/>
      <c r="N21" s="15"/>
      <c r="O21" s="108">
        <f t="shared" si="2"/>
        <v>0</v>
      </c>
      <c r="P21" s="108">
        <f t="shared" si="3"/>
        <v>0</v>
      </c>
      <c r="Q21" s="108">
        <f t="shared" si="4"/>
        <v>0</v>
      </c>
      <c r="R21" s="129">
        <f t="shared" si="5"/>
        <v>0</v>
      </c>
    </row>
    <row r="22" spans="1:18" ht="56.25" customHeight="1" x14ac:dyDescent="0.2">
      <c r="A22" s="16" t="s">
        <v>88</v>
      </c>
      <c r="B22" s="12">
        <v>6014</v>
      </c>
      <c r="C22" s="17" t="s">
        <v>26</v>
      </c>
      <c r="D22" s="13" t="s">
        <v>87</v>
      </c>
      <c r="E22" s="14" t="s">
        <v>130</v>
      </c>
      <c r="F22" s="152" t="s">
        <v>292</v>
      </c>
      <c r="G22" s="143">
        <f t="shared" si="6"/>
        <v>1600000</v>
      </c>
      <c r="H22" s="15">
        <v>1600000</v>
      </c>
      <c r="I22" s="15"/>
      <c r="J22" s="15">
        <f t="shared" si="7"/>
        <v>0</v>
      </c>
      <c r="K22" s="44">
        <f t="shared" si="8"/>
        <v>0</v>
      </c>
      <c r="L22" s="18"/>
      <c r="M22" s="18"/>
      <c r="N22" s="15">
        <f t="shared" si="9"/>
        <v>0</v>
      </c>
      <c r="O22" s="108">
        <f t="shared" si="2"/>
        <v>1600000</v>
      </c>
      <c r="P22" s="108">
        <f t="shared" si="3"/>
        <v>1600000</v>
      </c>
      <c r="Q22" s="108">
        <f t="shared" si="4"/>
        <v>0</v>
      </c>
      <c r="R22" s="129">
        <f t="shared" si="5"/>
        <v>0</v>
      </c>
    </row>
    <row r="23" spans="1:18" s="93" customFormat="1" ht="56.25" hidden="1" customHeight="1" x14ac:dyDescent="0.2">
      <c r="A23" s="21" t="s">
        <v>116</v>
      </c>
      <c r="B23" s="22">
        <v>6017</v>
      </c>
      <c r="C23" s="23" t="s">
        <v>26</v>
      </c>
      <c r="D23" s="24" t="s">
        <v>117</v>
      </c>
      <c r="E23" s="25" t="s">
        <v>132</v>
      </c>
      <c r="F23" s="152" t="s">
        <v>282</v>
      </c>
      <c r="G23" s="144">
        <f t="shared" si="6"/>
        <v>0</v>
      </c>
      <c r="H23" s="19"/>
      <c r="I23" s="19"/>
      <c r="J23" s="19"/>
      <c r="K23" s="55">
        <f t="shared" si="8"/>
        <v>0</v>
      </c>
      <c r="L23" s="18"/>
      <c r="M23" s="18"/>
      <c r="N23" s="19"/>
      <c r="O23" s="108">
        <f t="shared" si="2"/>
        <v>0</v>
      </c>
      <c r="P23" s="108">
        <f t="shared" si="3"/>
        <v>0</v>
      </c>
      <c r="Q23" s="108">
        <f t="shared" si="4"/>
        <v>0</v>
      </c>
      <c r="R23" s="129">
        <f t="shared" si="5"/>
        <v>0</v>
      </c>
    </row>
    <row r="24" spans="1:18" s="93" customFormat="1" ht="57.75" customHeight="1" x14ac:dyDescent="0.2">
      <c r="A24" s="21" t="s">
        <v>116</v>
      </c>
      <c r="B24" s="22">
        <v>6017</v>
      </c>
      <c r="C24" s="23" t="s">
        <v>26</v>
      </c>
      <c r="D24" s="24" t="s">
        <v>117</v>
      </c>
      <c r="E24" s="25" t="s">
        <v>297</v>
      </c>
      <c r="F24" s="152" t="s">
        <v>293</v>
      </c>
      <c r="G24" s="144">
        <f t="shared" si="6"/>
        <v>400000</v>
      </c>
      <c r="H24" s="19">
        <v>400000</v>
      </c>
      <c r="I24" s="19"/>
      <c r="J24" s="19">
        <f>I24</f>
        <v>0</v>
      </c>
      <c r="K24" s="55">
        <f t="shared" si="8"/>
        <v>0</v>
      </c>
      <c r="L24" s="18"/>
      <c r="M24" s="18"/>
      <c r="N24" s="19">
        <f>M24</f>
        <v>0</v>
      </c>
      <c r="O24" s="108">
        <f t="shared" si="2"/>
        <v>400000</v>
      </c>
      <c r="P24" s="108">
        <f t="shared" si="3"/>
        <v>400000</v>
      </c>
      <c r="Q24" s="108">
        <f t="shared" si="4"/>
        <v>0</v>
      </c>
      <c r="R24" s="129">
        <f t="shared" si="5"/>
        <v>0</v>
      </c>
    </row>
    <row r="25" spans="1:18" s="8" customFormat="1" ht="72.599999999999994" customHeight="1" x14ac:dyDescent="0.2">
      <c r="A25" s="26" t="s">
        <v>27</v>
      </c>
      <c r="B25" s="118">
        <v>6020</v>
      </c>
      <c r="C25" s="118" t="s">
        <v>26</v>
      </c>
      <c r="D25" s="27" t="s">
        <v>28</v>
      </c>
      <c r="E25" s="1" t="s">
        <v>134</v>
      </c>
      <c r="F25" s="152" t="s">
        <v>294</v>
      </c>
      <c r="G25" s="143">
        <f t="shared" si="6"/>
        <v>6178000</v>
      </c>
      <c r="H25" s="15">
        <v>6178000</v>
      </c>
      <c r="I25" s="15"/>
      <c r="J25" s="15">
        <f t="shared" si="7"/>
        <v>0</v>
      </c>
      <c r="K25" s="44">
        <f t="shared" si="8"/>
        <v>0</v>
      </c>
      <c r="L25" s="18"/>
      <c r="M25" s="18"/>
      <c r="N25" s="15">
        <f t="shared" si="9"/>
        <v>0</v>
      </c>
      <c r="O25" s="108">
        <f t="shared" si="2"/>
        <v>6178000</v>
      </c>
      <c r="P25" s="108">
        <f t="shared" si="3"/>
        <v>6178000</v>
      </c>
      <c r="Q25" s="108">
        <f t="shared" si="4"/>
        <v>0</v>
      </c>
      <c r="R25" s="129">
        <f t="shared" si="5"/>
        <v>0</v>
      </c>
    </row>
    <row r="26" spans="1:18" s="8" customFormat="1" ht="61.9" customHeight="1" x14ac:dyDescent="0.2">
      <c r="A26" s="26" t="s">
        <v>27</v>
      </c>
      <c r="B26" s="118">
        <v>6020</v>
      </c>
      <c r="C26" s="118" t="s">
        <v>26</v>
      </c>
      <c r="D26" s="27" t="s">
        <v>28</v>
      </c>
      <c r="E26" s="25" t="s">
        <v>297</v>
      </c>
      <c r="F26" s="152" t="s">
        <v>293</v>
      </c>
      <c r="G26" s="143">
        <f t="shared" si="6"/>
        <v>627200</v>
      </c>
      <c r="H26" s="15">
        <v>627200</v>
      </c>
      <c r="I26" s="15"/>
      <c r="J26" s="15">
        <f t="shared" si="7"/>
        <v>0</v>
      </c>
      <c r="K26" s="44">
        <f t="shared" si="8"/>
        <v>0</v>
      </c>
      <c r="L26" s="18"/>
      <c r="M26" s="18"/>
      <c r="N26" s="15">
        <f t="shared" ref="N26" si="10">M26</f>
        <v>0</v>
      </c>
      <c r="O26" s="108">
        <f t="shared" si="2"/>
        <v>627200</v>
      </c>
      <c r="P26" s="108">
        <f t="shared" si="3"/>
        <v>627200</v>
      </c>
      <c r="Q26" s="108">
        <f t="shared" si="4"/>
        <v>0</v>
      </c>
      <c r="R26" s="129">
        <f t="shared" si="5"/>
        <v>0</v>
      </c>
    </row>
    <row r="27" spans="1:18" ht="46.5" customHeight="1" x14ac:dyDescent="0.2">
      <c r="A27" s="11" t="s">
        <v>29</v>
      </c>
      <c r="B27" s="12" t="s">
        <v>30</v>
      </c>
      <c r="C27" s="12" t="s">
        <v>26</v>
      </c>
      <c r="D27" s="13" t="s">
        <v>31</v>
      </c>
      <c r="E27" s="14" t="s">
        <v>131</v>
      </c>
      <c r="F27" s="152" t="s">
        <v>295</v>
      </c>
      <c r="G27" s="144">
        <f t="shared" si="6"/>
        <v>32718501</v>
      </c>
      <c r="H27" s="19">
        <v>32718501</v>
      </c>
      <c r="I27" s="15"/>
      <c r="J27" s="15">
        <f t="shared" si="7"/>
        <v>0</v>
      </c>
      <c r="K27" s="55">
        <f t="shared" si="8"/>
        <v>0</v>
      </c>
      <c r="L27" s="19"/>
      <c r="M27" s="18"/>
      <c r="N27" s="15">
        <f t="shared" si="9"/>
        <v>0</v>
      </c>
      <c r="O27" s="108">
        <f t="shared" si="2"/>
        <v>32718501</v>
      </c>
      <c r="P27" s="108">
        <f t="shared" si="3"/>
        <v>32718501</v>
      </c>
      <c r="Q27" s="108">
        <f t="shared" si="4"/>
        <v>0</v>
      </c>
      <c r="R27" s="129">
        <f t="shared" si="5"/>
        <v>0</v>
      </c>
    </row>
    <row r="28" spans="1:18" s="94" customFormat="1" ht="103.5" hidden="1" customHeight="1" x14ac:dyDescent="0.2">
      <c r="A28" s="28" t="s">
        <v>245</v>
      </c>
      <c r="B28" s="29">
        <v>6089</v>
      </c>
      <c r="C28" s="42" t="s">
        <v>97</v>
      </c>
      <c r="D28" s="43" t="s">
        <v>243</v>
      </c>
      <c r="E28" s="25" t="s">
        <v>171</v>
      </c>
      <c r="F28" s="154" t="s">
        <v>244</v>
      </c>
      <c r="G28" s="145">
        <f t="shared" si="6"/>
        <v>0</v>
      </c>
      <c r="H28" s="18"/>
      <c r="I28" s="18"/>
      <c r="J28" s="18">
        <f t="shared" si="7"/>
        <v>0</v>
      </c>
      <c r="K28" s="56">
        <f t="shared" si="8"/>
        <v>0</v>
      </c>
      <c r="L28" s="18"/>
      <c r="M28" s="18"/>
      <c r="N28" s="18">
        <f t="shared" si="9"/>
        <v>0</v>
      </c>
      <c r="O28" s="108">
        <f t="shared" si="2"/>
        <v>0</v>
      </c>
      <c r="P28" s="108">
        <f t="shared" si="3"/>
        <v>0</v>
      </c>
      <c r="Q28" s="108">
        <f t="shared" si="4"/>
        <v>0</v>
      </c>
      <c r="R28" s="129">
        <f t="shared" si="5"/>
        <v>0</v>
      </c>
    </row>
    <row r="29" spans="1:18" ht="67.5" customHeight="1" x14ac:dyDescent="0.2">
      <c r="A29" s="11" t="s">
        <v>32</v>
      </c>
      <c r="B29" s="12" t="s">
        <v>33</v>
      </c>
      <c r="C29" s="12" t="s">
        <v>34</v>
      </c>
      <c r="D29" s="13" t="s">
        <v>35</v>
      </c>
      <c r="E29" s="1" t="s">
        <v>132</v>
      </c>
      <c r="F29" s="152" t="s">
        <v>290</v>
      </c>
      <c r="G29" s="143">
        <f t="shared" si="6"/>
        <v>545000</v>
      </c>
      <c r="H29" s="19">
        <v>545000</v>
      </c>
      <c r="I29" s="15"/>
      <c r="J29" s="15">
        <f t="shared" si="7"/>
        <v>0</v>
      </c>
      <c r="K29" s="44">
        <f t="shared" si="8"/>
        <v>0</v>
      </c>
      <c r="L29" s="18"/>
      <c r="M29" s="18"/>
      <c r="N29" s="15">
        <f t="shared" si="9"/>
        <v>0</v>
      </c>
      <c r="O29" s="108">
        <f t="shared" si="2"/>
        <v>545000</v>
      </c>
      <c r="P29" s="108">
        <f t="shared" si="3"/>
        <v>545000</v>
      </c>
      <c r="Q29" s="108">
        <f t="shared" si="4"/>
        <v>0</v>
      </c>
      <c r="R29" s="129">
        <f t="shared" si="5"/>
        <v>0</v>
      </c>
    </row>
    <row r="30" spans="1:18" ht="51" hidden="1" customHeight="1" x14ac:dyDescent="0.2">
      <c r="A30" s="16" t="s">
        <v>153</v>
      </c>
      <c r="B30" s="17">
        <v>6091</v>
      </c>
      <c r="C30" s="17" t="s">
        <v>34</v>
      </c>
      <c r="D30" s="13" t="s">
        <v>154</v>
      </c>
      <c r="E30" s="125" t="s">
        <v>171</v>
      </c>
      <c r="F30" s="154" t="s">
        <v>172</v>
      </c>
      <c r="G30" s="143">
        <f t="shared" si="6"/>
        <v>0</v>
      </c>
      <c r="H30" s="15"/>
      <c r="I30" s="15"/>
      <c r="J30" s="15">
        <f t="shared" si="7"/>
        <v>0</v>
      </c>
      <c r="K30" s="44">
        <f t="shared" si="8"/>
        <v>0</v>
      </c>
      <c r="L30" s="18"/>
      <c r="M30" s="18"/>
      <c r="N30" s="15">
        <f t="shared" si="9"/>
        <v>0</v>
      </c>
      <c r="O30" s="108">
        <f t="shared" si="2"/>
        <v>0</v>
      </c>
      <c r="P30" s="108">
        <f t="shared" si="3"/>
        <v>0</v>
      </c>
      <c r="Q30" s="108">
        <f t="shared" si="4"/>
        <v>0</v>
      </c>
      <c r="R30" s="129">
        <f t="shared" si="5"/>
        <v>0</v>
      </c>
    </row>
    <row r="31" spans="1:18" ht="68.25" customHeight="1" x14ac:dyDescent="0.2">
      <c r="A31" s="26" t="s">
        <v>212</v>
      </c>
      <c r="B31" s="118" t="s">
        <v>213</v>
      </c>
      <c r="C31" s="118" t="s">
        <v>214</v>
      </c>
      <c r="D31" s="20" t="s">
        <v>215</v>
      </c>
      <c r="E31" s="40" t="s">
        <v>170</v>
      </c>
      <c r="F31" s="155" t="s">
        <v>296</v>
      </c>
      <c r="G31" s="143">
        <f t="shared" si="6"/>
        <v>930000</v>
      </c>
      <c r="H31" s="15">
        <v>930000</v>
      </c>
      <c r="I31" s="15"/>
      <c r="J31" s="15">
        <f t="shared" ref="J31" si="11">I31</f>
        <v>0</v>
      </c>
      <c r="K31" s="44">
        <f t="shared" ref="K31" si="12">L31+M31</f>
        <v>0</v>
      </c>
      <c r="L31" s="18"/>
      <c r="M31" s="18"/>
      <c r="N31" s="15">
        <f t="shared" si="9"/>
        <v>0</v>
      </c>
      <c r="O31" s="108">
        <f t="shared" si="2"/>
        <v>930000</v>
      </c>
      <c r="P31" s="108">
        <f t="shared" si="3"/>
        <v>930000</v>
      </c>
      <c r="Q31" s="108">
        <f t="shared" si="4"/>
        <v>0</v>
      </c>
      <c r="R31" s="129">
        <f t="shared" si="5"/>
        <v>0</v>
      </c>
    </row>
    <row r="32" spans="1:18" ht="57" hidden="1" customHeight="1" x14ac:dyDescent="0.2">
      <c r="A32" s="16" t="s">
        <v>98</v>
      </c>
      <c r="B32" s="12">
        <v>7220</v>
      </c>
      <c r="C32" s="17" t="s">
        <v>99</v>
      </c>
      <c r="D32" s="13" t="s">
        <v>100</v>
      </c>
      <c r="E32" s="14" t="s">
        <v>148</v>
      </c>
      <c r="F32" s="153" t="s">
        <v>149</v>
      </c>
      <c r="G32" s="143">
        <f t="shared" si="6"/>
        <v>0</v>
      </c>
      <c r="H32" s="15"/>
      <c r="I32" s="15"/>
      <c r="J32" s="15">
        <f t="shared" si="7"/>
        <v>0</v>
      </c>
      <c r="K32" s="44">
        <f t="shared" si="8"/>
        <v>0</v>
      </c>
      <c r="L32" s="18"/>
      <c r="M32" s="18"/>
      <c r="N32" s="15">
        <f t="shared" si="9"/>
        <v>0</v>
      </c>
      <c r="O32" s="108">
        <f t="shared" si="2"/>
        <v>0</v>
      </c>
      <c r="P32" s="108">
        <f t="shared" si="3"/>
        <v>0</v>
      </c>
      <c r="Q32" s="108">
        <f t="shared" si="4"/>
        <v>0</v>
      </c>
      <c r="R32" s="129">
        <f t="shared" si="5"/>
        <v>0</v>
      </c>
    </row>
    <row r="33" spans="1:18" ht="57" customHeight="1" x14ac:dyDescent="0.2">
      <c r="A33" s="16" t="s">
        <v>219</v>
      </c>
      <c r="B33" s="12">
        <v>7370</v>
      </c>
      <c r="C33" s="17" t="s">
        <v>36</v>
      </c>
      <c r="D33" s="13" t="s">
        <v>220</v>
      </c>
      <c r="E33" s="1" t="s">
        <v>132</v>
      </c>
      <c r="F33" s="152" t="s">
        <v>290</v>
      </c>
      <c r="G33" s="143">
        <f t="shared" si="6"/>
        <v>406440</v>
      </c>
      <c r="H33" s="15">
        <v>406440</v>
      </c>
      <c r="I33" s="15"/>
      <c r="J33" s="15">
        <f>I33</f>
        <v>0</v>
      </c>
      <c r="K33" s="44">
        <f t="shared" si="8"/>
        <v>0</v>
      </c>
      <c r="L33" s="18"/>
      <c r="M33" s="18"/>
      <c r="N33" s="15">
        <f>M33</f>
        <v>0</v>
      </c>
      <c r="O33" s="108">
        <f t="shared" si="2"/>
        <v>406440</v>
      </c>
      <c r="P33" s="108">
        <f t="shared" si="3"/>
        <v>406440</v>
      </c>
      <c r="Q33" s="108">
        <f t="shared" si="4"/>
        <v>0</v>
      </c>
      <c r="R33" s="129">
        <f t="shared" si="5"/>
        <v>0</v>
      </c>
    </row>
    <row r="34" spans="1:18" ht="57" customHeight="1" x14ac:dyDescent="0.2">
      <c r="A34" s="11" t="s">
        <v>190</v>
      </c>
      <c r="B34" s="22" t="s">
        <v>191</v>
      </c>
      <c r="C34" s="22" t="s">
        <v>192</v>
      </c>
      <c r="D34" s="37" t="s">
        <v>193</v>
      </c>
      <c r="E34" s="25" t="s">
        <v>278</v>
      </c>
      <c r="F34" s="152" t="s">
        <v>279</v>
      </c>
      <c r="G34" s="143">
        <f t="shared" si="6"/>
        <v>10185704</v>
      </c>
      <c r="H34" s="15">
        <v>10185704</v>
      </c>
      <c r="I34" s="15"/>
      <c r="J34" s="15">
        <f t="shared" si="7"/>
        <v>0</v>
      </c>
      <c r="K34" s="44">
        <f t="shared" si="8"/>
        <v>0</v>
      </c>
      <c r="L34" s="15"/>
      <c r="M34" s="15"/>
      <c r="N34" s="15">
        <f t="shared" si="9"/>
        <v>0</v>
      </c>
      <c r="O34" s="108">
        <f t="shared" si="2"/>
        <v>10185704</v>
      </c>
      <c r="P34" s="108">
        <f t="shared" si="3"/>
        <v>10185704</v>
      </c>
      <c r="Q34" s="108">
        <f t="shared" si="4"/>
        <v>0</v>
      </c>
      <c r="R34" s="129">
        <f t="shared" si="5"/>
        <v>0</v>
      </c>
    </row>
    <row r="35" spans="1:18" ht="58.5" hidden="1" customHeight="1" x14ac:dyDescent="0.2">
      <c r="A35" s="11" t="s">
        <v>37</v>
      </c>
      <c r="B35" s="12" t="s">
        <v>38</v>
      </c>
      <c r="C35" s="12" t="s">
        <v>39</v>
      </c>
      <c r="D35" s="13" t="s">
        <v>40</v>
      </c>
      <c r="E35" s="14" t="s">
        <v>148</v>
      </c>
      <c r="F35" s="153" t="s">
        <v>149</v>
      </c>
      <c r="G35" s="143">
        <f t="shared" si="6"/>
        <v>0</v>
      </c>
      <c r="H35" s="15"/>
      <c r="I35" s="15"/>
      <c r="J35" s="15">
        <f t="shared" si="7"/>
        <v>0</v>
      </c>
      <c r="K35" s="44">
        <f t="shared" si="8"/>
        <v>0</v>
      </c>
      <c r="L35" s="15"/>
      <c r="M35" s="15"/>
      <c r="N35" s="15"/>
      <c r="O35" s="108">
        <f t="shared" si="2"/>
        <v>0</v>
      </c>
      <c r="P35" s="108">
        <f t="shared" si="3"/>
        <v>0</v>
      </c>
      <c r="Q35" s="108">
        <f t="shared" si="4"/>
        <v>0</v>
      </c>
      <c r="R35" s="129">
        <f t="shared" si="5"/>
        <v>0</v>
      </c>
    </row>
    <row r="36" spans="1:18" s="8" customFormat="1" ht="68.25" customHeight="1" x14ac:dyDescent="0.2">
      <c r="A36" s="26" t="s">
        <v>41</v>
      </c>
      <c r="B36" s="118" t="s">
        <v>42</v>
      </c>
      <c r="C36" s="118" t="s">
        <v>36</v>
      </c>
      <c r="D36" s="27" t="s">
        <v>43</v>
      </c>
      <c r="E36" s="14" t="s">
        <v>134</v>
      </c>
      <c r="F36" s="152" t="s">
        <v>294</v>
      </c>
      <c r="G36" s="143">
        <f t="shared" si="6"/>
        <v>4827000</v>
      </c>
      <c r="H36" s="15"/>
      <c r="I36" s="15">
        <v>4827000</v>
      </c>
      <c r="J36" s="15">
        <f t="shared" si="7"/>
        <v>4827000</v>
      </c>
      <c r="K36" s="44">
        <f t="shared" si="8"/>
        <v>300000</v>
      </c>
      <c r="L36" s="15"/>
      <c r="M36" s="15">
        <v>300000</v>
      </c>
      <c r="N36" s="15">
        <f t="shared" si="9"/>
        <v>300000</v>
      </c>
      <c r="O36" s="108">
        <f t="shared" si="2"/>
        <v>5127000</v>
      </c>
      <c r="P36" s="108">
        <f t="shared" si="3"/>
        <v>0</v>
      </c>
      <c r="Q36" s="108">
        <f t="shared" si="4"/>
        <v>5127000</v>
      </c>
      <c r="R36" s="129">
        <f t="shared" si="5"/>
        <v>5127000</v>
      </c>
    </row>
    <row r="37" spans="1:18" s="8" customFormat="1" ht="68.25" customHeight="1" x14ac:dyDescent="0.2">
      <c r="A37" s="26" t="s">
        <v>41</v>
      </c>
      <c r="B37" s="118" t="s">
        <v>42</v>
      </c>
      <c r="C37" s="118" t="s">
        <v>36</v>
      </c>
      <c r="D37" s="27" t="s">
        <v>43</v>
      </c>
      <c r="E37" s="25" t="s">
        <v>297</v>
      </c>
      <c r="F37" s="152" t="s">
        <v>293</v>
      </c>
      <c r="G37" s="143">
        <f t="shared" si="6"/>
        <v>800000</v>
      </c>
      <c r="H37" s="15"/>
      <c r="I37" s="15">
        <v>800000</v>
      </c>
      <c r="J37" s="15">
        <f>I37</f>
        <v>800000</v>
      </c>
      <c r="K37" s="44">
        <f>L37+M37</f>
        <v>-300000</v>
      </c>
      <c r="L37" s="15"/>
      <c r="M37" s="15">
        <v>-300000</v>
      </c>
      <c r="N37" s="15">
        <f t="shared" si="9"/>
        <v>-300000</v>
      </c>
      <c r="O37" s="108">
        <f t="shared" si="2"/>
        <v>500000</v>
      </c>
      <c r="P37" s="108">
        <f t="shared" si="3"/>
        <v>0</v>
      </c>
      <c r="Q37" s="108">
        <f t="shared" si="4"/>
        <v>500000</v>
      </c>
      <c r="R37" s="129">
        <f t="shared" si="5"/>
        <v>500000</v>
      </c>
    </row>
    <row r="38" spans="1:18" s="8" customFormat="1" ht="50.25" customHeight="1" x14ac:dyDescent="0.2">
      <c r="A38" s="26" t="s">
        <v>211</v>
      </c>
      <c r="B38" s="118">
        <v>7680</v>
      </c>
      <c r="C38" s="3" t="s">
        <v>36</v>
      </c>
      <c r="D38" s="4" t="s">
        <v>210</v>
      </c>
      <c r="E38" s="40" t="s">
        <v>283</v>
      </c>
      <c r="F38" s="152" t="s">
        <v>298</v>
      </c>
      <c r="G38" s="143">
        <f t="shared" si="6"/>
        <v>134590</v>
      </c>
      <c r="H38" s="15">
        <v>134590</v>
      </c>
      <c r="I38" s="15"/>
      <c r="J38" s="15">
        <f>I38</f>
        <v>0</v>
      </c>
      <c r="K38" s="44">
        <f>L38+M38</f>
        <v>0</v>
      </c>
      <c r="L38" s="15"/>
      <c r="M38" s="15"/>
      <c r="N38" s="15">
        <f t="shared" ref="N38" si="13">M38</f>
        <v>0</v>
      </c>
      <c r="O38" s="108">
        <f t="shared" si="2"/>
        <v>134590</v>
      </c>
      <c r="P38" s="108">
        <f t="shared" si="3"/>
        <v>134590</v>
      </c>
      <c r="Q38" s="108">
        <f t="shared" si="4"/>
        <v>0</v>
      </c>
      <c r="R38" s="129">
        <f t="shared" si="5"/>
        <v>0</v>
      </c>
    </row>
    <row r="39" spans="1:18" ht="57" customHeight="1" x14ac:dyDescent="0.2">
      <c r="A39" s="11" t="s">
        <v>44</v>
      </c>
      <c r="B39" s="12" t="s">
        <v>45</v>
      </c>
      <c r="C39" s="12" t="s">
        <v>36</v>
      </c>
      <c r="D39" s="13" t="s">
        <v>46</v>
      </c>
      <c r="E39" s="40" t="s">
        <v>283</v>
      </c>
      <c r="F39" s="152" t="s">
        <v>298</v>
      </c>
      <c r="G39" s="143">
        <f t="shared" ref="G39:G46" si="14">H39+I39</f>
        <v>200000</v>
      </c>
      <c r="H39" s="15">
        <v>200000</v>
      </c>
      <c r="I39" s="15"/>
      <c r="J39" s="15">
        <f t="shared" si="7"/>
        <v>0</v>
      </c>
      <c r="K39" s="44">
        <f t="shared" si="8"/>
        <v>0</v>
      </c>
      <c r="L39" s="15"/>
      <c r="M39" s="15"/>
      <c r="N39" s="15">
        <f t="shared" si="9"/>
        <v>0</v>
      </c>
      <c r="O39" s="108">
        <f t="shared" si="2"/>
        <v>200000</v>
      </c>
      <c r="P39" s="108">
        <f t="shared" si="3"/>
        <v>200000</v>
      </c>
      <c r="Q39" s="108">
        <f t="shared" si="4"/>
        <v>0</v>
      </c>
      <c r="R39" s="129">
        <f t="shared" si="5"/>
        <v>0</v>
      </c>
    </row>
    <row r="40" spans="1:18" ht="57" hidden="1" customHeight="1" x14ac:dyDescent="0.2">
      <c r="A40" s="11" t="s">
        <v>44</v>
      </c>
      <c r="B40" s="12" t="s">
        <v>45</v>
      </c>
      <c r="C40" s="12" t="s">
        <v>36</v>
      </c>
      <c r="D40" s="13" t="s">
        <v>46</v>
      </c>
      <c r="E40" s="25" t="s">
        <v>278</v>
      </c>
      <c r="F40" s="152" t="s">
        <v>284</v>
      </c>
      <c r="G40" s="143">
        <f t="shared" si="14"/>
        <v>0</v>
      </c>
      <c r="H40" s="15"/>
      <c r="I40" s="15"/>
      <c r="J40" s="15">
        <f t="shared" ref="J40" si="15">I40</f>
        <v>0</v>
      </c>
      <c r="K40" s="44">
        <f t="shared" ref="K40" si="16">L40+M40</f>
        <v>0</v>
      </c>
      <c r="L40" s="15"/>
      <c r="M40" s="15"/>
      <c r="N40" s="15">
        <f t="shared" ref="N40" si="17">M40</f>
        <v>0</v>
      </c>
      <c r="O40" s="108">
        <f t="shared" si="2"/>
        <v>0</v>
      </c>
      <c r="P40" s="108">
        <f t="shared" si="3"/>
        <v>0</v>
      </c>
      <c r="Q40" s="108">
        <f t="shared" si="4"/>
        <v>0</v>
      </c>
      <c r="R40" s="129">
        <f t="shared" si="5"/>
        <v>0</v>
      </c>
    </row>
    <row r="41" spans="1:18" ht="57" customHeight="1" x14ac:dyDescent="0.2">
      <c r="A41" s="16" t="s">
        <v>155</v>
      </c>
      <c r="B41" s="17">
        <v>8110</v>
      </c>
      <c r="C41" s="17" t="s">
        <v>115</v>
      </c>
      <c r="D41" s="13" t="s">
        <v>156</v>
      </c>
      <c r="E41" s="1" t="s">
        <v>128</v>
      </c>
      <c r="F41" s="152" t="s">
        <v>285</v>
      </c>
      <c r="G41" s="143">
        <f t="shared" si="14"/>
        <v>115000</v>
      </c>
      <c r="H41" s="15">
        <v>115000</v>
      </c>
      <c r="I41" s="15"/>
      <c r="J41" s="15">
        <f t="shared" si="7"/>
        <v>0</v>
      </c>
      <c r="K41" s="44">
        <f t="shared" si="8"/>
        <v>0</v>
      </c>
      <c r="L41" s="15"/>
      <c r="M41" s="15"/>
      <c r="N41" s="15">
        <f t="shared" si="9"/>
        <v>0</v>
      </c>
      <c r="O41" s="108">
        <f t="shared" si="2"/>
        <v>115000</v>
      </c>
      <c r="P41" s="108">
        <f t="shared" si="3"/>
        <v>115000</v>
      </c>
      <c r="Q41" s="108">
        <f t="shared" si="4"/>
        <v>0</v>
      </c>
      <c r="R41" s="129">
        <f t="shared" si="5"/>
        <v>0</v>
      </c>
    </row>
    <row r="42" spans="1:18" ht="48" customHeight="1" x14ac:dyDescent="0.2">
      <c r="A42" s="31" t="s">
        <v>137</v>
      </c>
      <c r="B42" s="22">
        <v>8130</v>
      </c>
      <c r="C42" s="22" t="s">
        <v>115</v>
      </c>
      <c r="D42" s="24" t="s">
        <v>138</v>
      </c>
      <c r="E42" s="1" t="s">
        <v>128</v>
      </c>
      <c r="F42" s="152" t="s">
        <v>285</v>
      </c>
      <c r="G42" s="143">
        <f t="shared" si="14"/>
        <v>888070</v>
      </c>
      <c r="H42" s="15">
        <v>888070</v>
      </c>
      <c r="I42" s="15"/>
      <c r="J42" s="15">
        <f t="shared" si="7"/>
        <v>0</v>
      </c>
      <c r="K42" s="44">
        <f t="shared" si="8"/>
        <v>0</v>
      </c>
      <c r="L42" s="15"/>
      <c r="M42" s="15"/>
      <c r="N42" s="15">
        <f t="shared" si="9"/>
        <v>0</v>
      </c>
      <c r="O42" s="108">
        <f t="shared" si="2"/>
        <v>888070</v>
      </c>
      <c r="P42" s="108">
        <f t="shared" si="3"/>
        <v>888070</v>
      </c>
      <c r="Q42" s="108">
        <f t="shared" si="4"/>
        <v>0</v>
      </c>
      <c r="R42" s="129">
        <f t="shared" si="5"/>
        <v>0</v>
      </c>
    </row>
    <row r="43" spans="1:18" ht="47.25" customHeight="1" x14ac:dyDescent="0.2">
      <c r="A43" s="30" t="s">
        <v>139</v>
      </c>
      <c r="B43" s="22">
        <v>8220</v>
      </c>
      <c r="C43" s="32" t="s">
        <v>110</v>
      </c>
      <c r="D43" s="24" t="s">
        <v>140</v>
      </c>
      <c r="E43" s="1" t="s">
        <v>128</v>
      </c>
      <c r="F43" s="152" t="s">
        <v>285</v>
      </c>
      <c r="G43" s="143">
        <f t="shared" si="14"/>
        <v>10000</v>
      </c>
      <c r="H43" s="15">
        <v>10000</v>
      </c>
      <c r="I43" s="15"/>
      <c r="J43" s="15"/>
      <c r="K43" s="44">
        <f t="shared" si="8"/>
        <v>0</v>
      </c>
      <c r="L43" s="15"/>
      <c r="M43" s="15"/>
      <c r="N43" s="15">
        <v>0</v>
      </c>
      <c r="O43" s="108">
        <f t="shared" si="2"/>
        <v>10000</v>
      </c>
      <c r="P43" s="108">
        <f t="shared" si="3"/>
        <v>10000</v>
      </c>
      <c r="Q43" s="108">
        <f t="shared" si="4"/>
        <v>0</v>
      </c>
      <c r="R43" s="129">
        <f t="shared" si="5"/>
        <v>0</v>
      </c>
    </row>
    <row r="44" spans="1:18" ht="50.25" customHeight="1" x14ac:dyDescent="0.2">
      <c r="A44" s="30" t="s">
        <v>145</v>
      </c>
      <c r="B44" s="22">
        <v>8230</v>
      </c>
      <c r="C44" s="32" t="s">
        <v>146</v>
      </c>
      <c r="D44" s="24" t="s">
        <v>147</v>
      </c>
      <c r="E44" s="1" t="s">
        <v>128</v>
      </c>
      <c r="F44" s="152" t="s">
        <v>285</v>
      </c>
      <c r="G44" s="143">
        <f t="shared" si="14"/>
        <v>245000</v>
      </c>
      <c r="H44" s="15">
        <v>245000</v>
      </c>
      <c r="I44" s="15"/>
      <c r="J44" s="15">
        <f>I44</f>
        <v>0</v>
      </c>
      <c r="K44" s="44">
        <f t="shared" si="8"/>
        <v>0</v>
      </c>
      <c r="L44" s="15"/>
      <c r="M44" s="15"/>
      <c r="N44" s="15">
        <f>M44</f>
        <v>0</v>
      </c>
      <c r="O44" s="108">
        <f t="shared" si="2"/>
        <v>245000</v>
      </c>
      <c r="P44" s="108">
        <f t="shared" si="3"/>
        <v>245000</v>
      </c>
      <c r="Q44" s="108">
        <f t="shared" si="4"/>
        <v>0</v>
      </c>
      <c r="R44" s="129">
        <f t="shared" si="5"/>
        <v>0</v>
      </c>
    </row>
    <row r="45" spans="1:18" s="8" customFormat="1" ht="50.25" customHeight="1" x14ac:dyDescent="0.2">
      <c r="A45" s="30" t="s">
        <v>108</v>
      </c>
      <c r="B45" s="32" t="s">
        <v>109</v>
      </c>
      <c r="C45" s="32" t="s">
        <v>110</v>
      </c>
      <c r="D45" s="27" t="s">
        <v>111</v>
      </c>
      <c r="E45" s="1" t="s">
        <v>128</v>
      </c>
      <c r="F45" s="152" t="s">
        <v>285</v>
      </c>
      <c r="G45" s="143">
        <f t="shared" si="14"/>
        <v>3000000</v>
      </c>
      <c r="H45" s="15">
        <v>3000000</v>
      </c>
      <c r="I45" s="15"/>
      <c r="J45" s="15">
        <f t="shared" si="7"/>
        <v>0</v>
      </c>
      <c r="K45" s="44">
        <f t="shared" si="8"/>
        <v>0</v>
      </c>
      <c r="L45" s="15"/>
      <c r="M45" s="15"/>
      <c r="N45" s="15">
        <f t="shared" si="9"/>
        <v>0</v>
      </c>
      <c r="O45" s="108">
        <f t="shared" si="2"/>
        <v>3000000</v>
      </c>
      <c r="P45" s="108">
        <f t="shared" si="3"/>
        <v>3000000</v>
      </c>
      <c r="Q45" s="108">
        <f t="shared" si="4"/>
        <v>0</v>
      </c>
      <c r="R45" s="129">
        <f t="shared" si="5"/>
        <v>0</v>
      </c>
    </row>
    <row r="46" spans="1:18" s="8" customFormat="1" ht="40.15" customHeight="1" x14ac:dyDescent="0.2">
      <c r="A46" s="130" t="s">
        <v>250</v>
      </c>
      <c r="B46" s="102" t="s">
        <v>251</v>
      </c>
      <c r="C46" s="103" t="s">
        <v>252</v>
      </c>
      <c r="D46" s="104" t="s">
        <v>253</v>
      </c>
      <c r="E46" s="25" t="s">
        <v>278</v>
      </c>
      <c r="F46" s="152" t="s">
        <v>279</v>
      </c>
      <c r="G46" s="143">
        <f t="shared" si="14"/>
        <v>100000</v>
      </c>
      <c r="H46" s="15">
        <v>100000</v>
      </c>
      <c r="I46" s="15"/>
      <c r="J46" s="15">
        <f t="shared" si="7"/>
        <v>0</v>
      </c>
      <c r="K46" s="44">
        <f t="shared" si="8"/>
        <v>0</v>
      </c>
      <c r="L46" s="15"/>
      <c r="M46" s="15"/>
      <c r="N46" s="15"/>
      <c r="O46" s="108">
        <f t="shared" si="2"/>
        <v>100000</v>
      </c>
      <c r="P46" s="108">
        <f t="shared" si="3"/>
        <v>100000</v>
      </c>
      <c r="Q46" s="108">
        <f t="shared" si="4"/>
        <v>0</v>
      </c>
      <c r="R46" s="129">
        <f t="shared" si="5"/>
        <v>0</v>
      </c>
    </row>
    <row r="47" spans="1:18" ht="56.25" customHeight="1" x14ac:dyDescent="0.2">
      <c r="A47" s="16" t="s">
        <v>89</v>
      </c>
      <c r="B47" s="12">
        <v>8312</v>
      </c>
      <c r="C47" s="17" t="s">
        <v>90</v>
      </c>
      <c r="D47" s="13" t="s">
        <v>157</v>
      </c>
      <c r="E47" s="14" t="s">
        <v>130</v>
      </c>
      <c r="F47" s="152" t="s">
        <v>299</v>
      </c>
      <c r="G47" s="143">
        <f t="shared" si="6"/>
        <v>531200</v>
      </c>
      <c r="H47" s="15">
        <v>300000</v>
      </c>
      <c r="I47" s="15">
        <v>231200</v>
      </c>
      <c r="J47" s="15"/>
      <c r="K47" s="44">
        <f t="shared" si="8"/>
        <v>0</v>
      </c>
      <c r="L47" s="15"/>
      <c r="M47" s="15"/>
      <c r="N47" s="15"/>
      <c r="O47" s="108">
        <f t="shared" si="2"/>
        <v>531200</v>
      </c>
      <c r="P47" s="108">
        <f t="shared" si="3"/>
        <v>300000</v>
      </c>
      <c r="Q47" s="108">
        <f t="shared" si="4"/>
        <v>231200</v>
      </c>
      <c r="R47" s="129">
        <f t="shared" si="5"/>
        <v>0</v>
      </c>
    </row>
    <row r="48" spans="1:18" ht="59.25" hidden="1" customHeight="1" x14ac:dyDescent="0.2">
      <c r="A48" s="16" t="s">
        <v>142</v>
      </c>
      <c r="B48" s="12">
        <v>8330</v>
      </c>
      <c r="C48" s="17" t="s">
        <v>144</v>
      </c>
      <c r="D48" s="13" t="s">
        <v>143</v>
      </c>
      <c r="E48" s="14" t="s">
        <v>130</v>
      </c>
      <c r="F48" s="152" t="s">
        <v>136</v>
      </c>
      <c r="G48" s="143">
        <f t="shared" si="6"/>
        <v>0</v>
      </c>
      <c r="H48" s="15"/>
      <c r="I48" s="15"/>
      <c r="J48" s="15">
        <f t="shared" si="7"/>
        <v>0</v>
      </c>
      <c r="K48" s="44">
        <f t="shared" si="8"/>
        <v>0</v>
      </c>
      <c r="L48" s="15"/>
      <c r="M48" s="15"/>
      <c r="N48" s="15">
        <v>0</v>
      </c>
      <c r="O48" s="108">
        <f t="shared" si="2"/>
        <v>0</v>
      </c>
      <c r="P48" s="108">
        <f t="shared" si="3"/>
        <v>0</v>
      </c>
      <c r="Q48" s="108">
        <f t="shared" si="4"/>
        <v>0</v>
      </c>
      <c r="R48" s="129">
        <f t="shared" si="5"/>
        <v>0</v>
      </c>
    </row>
    <row r="49" spans="1:18" ht="67.5" customHeight="1" thickBot="1" x14ac:dyDescent="0.25">
      <c r="A49" s="11" t="s">
        <v>47</v>
      </c>
      <c r="B49" s="12" t="s">
        <v>48</v>
      </c>
      <c r="C49" s="12" t="s">
        <v>49</v>
      </c>
      <c r="D49" s="13" t="s">
        <v>158</v>
      </c>
      <c r="E49" s="14" t="s">
        <v>134</v>
      </c>
      <c r="F49" s="152" t="s">
        <v>294</v>
      </c>
      <c r="G49" s="143">
        <f t="shared" si="6"/>
        <v>2000000</v>
      </c>
      <c r="H49" s="15">
        <v>2000000</v>
      </c>
      <c r="I49" s="15"/>
      <c r="J49" s="15">
        <f t="shared" si="7"/>
        <v>0</v>
      </c>
      <c r="K49" s="44">
        <f t="shared" si="8"/>
        <v>0</v>
      </c>
      <c r="L49" s="15"/>
      <c r="M49" s="15"/>
      <c r="N49" s="15">
        <f t="shared" si="9"/>
        <v>0</v>
      </c>
      <c r="O49" s="108">
        <f t="shared" si="2"/>
        <v>2000000</v>
      </c>
      <c r="P49" s="108">
        <f t="shared" si="3"/>
        <v>2000000</v>
      </c>
      <c r="Q49" s="108">
        <f t="shared" si="4"/>
        <v>0</v>
      </c>
      <c r="R49" s="129">
        <f t="shared" si="5"/>
        <v>0</v>
      </c>
    </row>
    <row r="50" spans="1:18" ht="61.9" hidden="1" customHeight="1" x14ac:dyDescent="0.25">
      <c r="A50" s="16" t="s">
        <v>112</v>
      </c>
      <c r="B50" s="17" t="s">
        <v>113</v>
      </c>
      <c r="C50" s="17" t="s">
        <v>92</v>
      </c>
      <c r="D50" s="33" t="s">
        <v>114</v>
      </c>
      <c r="E50" s="25" t="s">
        <v>173</v>
      </c>
      <c r="F50" s="155" t="s">
        <v>174</v>
      </c>
      <c r="G50" s="143">
        <f t="shared" si="6"/>
        <v>0</v>
      </c>
      <c r="H50" s="15"/>
      <c r="I50" s="15"/>
      <c r="J50" s="15">
        <f>I50</f>
        <v>0</v>
      </c>
      <c r="K50" s="44">
        <f>L50+M50</f>
        <v>0</v>
      </c>
      <c r="L50" s="19"/>
      <c r="M50" s="15"/>
      <c r="N50" s="15">
        <f t="shared" si="9"/>
        <v>0</v>
      </c>
      <c r="O50" s="108">
        <f t="shared" si="2"/>
        <v>0</v>
      </c>
      <c r="P50" s="108">
        <f t="shared" si="3"/>
        <v>0</v>
      </c>
      <c r="Q50" s="108">
        <f t="shared" si="4"/>
        <v>0</v>
      </c>
      <c r="R50" s="129">
        <f t="shared" si="5"/>
        <v>0</v>
      </c>
    </row>
    <row r="51" spans="1:18" ht="72.599999999999994" hidden="1" customHeight="1" x14ac:dyDescent="0.25">
      <c r="A51" s="16" t="s">
        <v>112</v>
      </c>
      <c r="B51" s="17" t="s">
        <v>113</v>
      </c>
      <c r="C51" s="17" t="s">
        <v>92</v>
      </c>
      <c r="D51" s="33" t="s">
        <v>114</v>
      </c>
      <c r="E51" s="40" t="s">
        <v>170</v>
      </c>
      <c r="F51" s="155" t="s">
        <v>194</v>
      </c>
      <c r="G51" s="143">
        <f t="shared" si="6"/>
        <v>0</v>
      </c>
      <c r="H51" s="15"/>
      <c r="I51" s="15"/>
      <c r="J51" s="15"/>
      <c r="K51" s="44">
        <f>L51+M51</f>
        <v>0</v>
      </c>
      <c r="L51" s="19"/>
      <c r="M51" s="15"/>
      <c r="N51" s="15">
        <f t="shared" si="9"/>
        <v>0</v>
      </c>
      <c r="O51" s="108">
        <f t="shared" si="2"/>
        <v>0</v>
      </c>
      <c r="P51" s="108">
        <f t="shared" si="3"/>
        <v>0</v>
      </c>
      <c r="Q51" s="108">
        <f t="shared" si="4"/>
        <v>0</v>
      </c>
      <c r="R51" s="129">
        <f t="shared" si="5"/>
        <v>0</v>
      </c>
    </row>
    <row r="52" spans="1:18" s="93" customFormat="1" ht="55.9" hidden="1" customHeight="1" thickBot="1" x14ac:dyDescent="0.25">
      <c r="A52" s="68" t="s">
        <v>112</v>
      </c>
      <c r="B52" s="69" t="s">
        <v>113</v>
      </c>
      <c r="C52" s="69" t="s">
        <v>92</v>
      </c>
      <c r="D52" s="70" t="s">
        <v>114</v>
      </c>
      <c r="E52" s="47" t="s">
        <v>128</v>
      </c>
      <c r="F52" s="156" t="s">
        <v>141</v>
      </c>
      <c r="G52" s="146">
        <f t="shared" si="6"/>
        <v>0</v>
      </c>
      <c r="H52" s="72"/>
      <c r="I52" s="72"/>
      <c r="J52" s="72">
        <f>I52</f>
        <v>0</v>
      </c>
      <c r="K52" s="71">
        <f t="shared" si="8"/>
        <v>0</v>
      </c>
      <c r="L52" s="72"/>
      <c r="M52" s="72"/>
      <c r="N52" s="72">
        <f t="shared" si="9"/>
        <v>0</v>
      </c>
      <c r="O52" s="127">
        <f t="shared" si="2"/>
        <v>0</v>
      </c>
      <c r="P52" s="127">
        <f t="shared" si="3"/>
        <v>0</v>
      </c>
      <c r="Q52" s="127">
        <f t="shared" si="4"/>
        <v>0</v>
      </c>
      <c r="R52" s="131">
        <f t="shared" si="5"/>
        <v>0</v>
      </c>
    </row>
    <row r="53" spans="1:18" ht="31.5" customHeight="1" thickBot="1" x14ac:dyDescent="0.25">
      <c r="A53" s="64" t="s">
        <v>50</v>
      </c>
      <c r="B53" s="65" t="s">
        <v>13</v>
      </c>
      <c r="C53" s="65" t="s">
        <v>13</v>
      </c>
      <c r="D53" s="65" t="s">
        <v>51</v>
      </c>
      <c r="E53" s="77" t="s">
        <v>13</v>
      </c>
      <c r="F53" s="150" t="s">
        <v>13</v>
      </c>
      <c r="G53" s="141">
        <f t="shared" ref="G53:N53" si="18">SUM(G54:G72)</f>
        <v>18142415</v>
      </c>
      <c r="H53" s="66">
        <f t="shared" si="18"/>
        <v>17199415</v>
      </c>
      <c r="I53" s="66">
        <f t="shared" si="18"/>
        <v>943000</v>
      </c>
      <c r="J53" s="66">
        <f t="shared" si="18"/>
        <v>943000</v>
      </c>
      <c r="K53" s="66">
        <f t="shared" si="18"/>
        <v>5975300</v>
      </c>
      <c r="L53" s="66">
        <f t="shared" si="18"/>
        <v>5975300</v>
      </c>
      <c r="M53" s="66">
        <f t="shared" si="18"/>
        <v>0</v>
      </c>
      <c r="N53" s="66">
        <f t="shared" si="18"/>
        <v>0</v>
      </c>
      <c r="O53" s="66">
        <f t="shared" si="2"/>
        <v>24117715</v>
      </c>
      <c r="P53" s="66">
        <f t="shared" si="3"/>
        <v>23174715</v>
      </c>
      <c r="Q53" s="66">
        <f t="shared" si="4"/>
        <v>943000</v>
      </c>
      <c r="R53" s="67">
        <f t="shared" si="5"/>
        <v>943000</v>
      </c>
    </row>
    <row r="54" spans="1:18" ht="51.75" customHeight="1" x14ac:dyDescent="0.2">
      <c r="A54" s="73" t="s">
        <v>159</v>
      </c>
      <c r="B54" s="74" t="s">
        <v>160</v>
      </c>
      <c r="C54" s="74" t="s">
        <v>15</v>
      </c>
      <c r="D54" s="75" t="s">
        <v>161</v>
      </c>
      <c r="E54" s="76" t="s">
        <v>162</v>
      </c>
      <c r="F54" s="157" t="s">
        <v>300</v>
      </c>
      <c r="G54" s="142">
        <f t="shared" ref="G54:G72" si="19">H54+I54</f>
        <v>50000</v>
      </c>
      <c r="H54" s="63">
        <v>50000</v>
      </c>
      <c r="I54" s="63">
        <v>0</v>
      </c>
      <c r="J54" s="63">
        <f t="shared" ref="J54:J71" si="20">I54</f>
        <v>0</v>
      </c>
      <c r="K54" s="62">
        <f t="shared" ref="K54:K72" si="21">L54+M54</f>
        <v>0</v>
      </c>
      <c r="L54" s="63"/>
      <c r="M54" s="63"/>
      <c r="N54" s="63">
        <f>M54</f>
        <v>0</v>
      </c>
      <c r="O54" s="96">
        <f t="shared" si="2"/>
        <v>50000</v>
      </c>
      <c r="P54" s="96">
        <f t="shared" si="3"/>
        <v>50000</v>
      </c>
      <c r="Q54" s="96">
        <f t="shared" si="4"/>
        <v>0</v>
      </c>
      <c r="R54" s="128">
        <f t="shared" si="5"/>
        <v>0</v>
      </c>
    </row>
    <row r="55" spans="1:18" ht="48.75" customHeight="1" x14ac:dyDescent="0.2">
      <c r="A55" s="16" t="s">
        <v>175</v>
      </c>
      <c r="B55" s="17" t="s">
        <v>52</v>
      </c>
      <c r="C55" s="118" t="s">
        <v>53</v>
      </c>
      <c r="D55" s="20" t="s">
        <v>54</v>
      </c>
      <c r="E55" s="34" t="s">
        <v>200</v>
      </c>
      <c r="F55" s="158" t="s">
        <v>300</v>
      </c>
      <c r="G55" s="143">
        <f t="shared" si="19"/>
        <v>3136485</v>
      </c>
      <c r="H55" s="15">
        <v>3136485</v>
      </c>
      <c r="I55" s="15"/>
      <c r="J55" s="15">
        <f>I55</f>
        <v>0</v>
      </c>
      <c r="K55" s="44">
        <f t="shared" si="21"/>
        <v>0</v>
      </c>
      <c r="L55" s="15"/>
      <c r="M55" s="15"/>
      <c r="N55" s="15">
        <f>M55</f>
        <v>0</v>
      </c>
      <c r="O55" s="108">
        <f t="shared" si="2"/>
        <v>3136485</v>
      </c>
      <c r="P55" s="108">
        <f t="shared" si="3"/>
        <v>3136485</v>
      </c>
      <c r="Q55" s="108">
        <f t="shared" si="4"/>
        <v>0</v>
      </c>
      <c r="R55" s="129">
        <f t="shared" si="5"/>
        <v>0</v>
      </c>
    </row>
    <row r="56" spans="1:18" ht="71.25" customHeight="1" x14ac:dyDescent="0.2">
      <c r="A56" s="16" t="s">
        <v>175</v>
      </c>
      <c r="B56" s="17" t="s">
        <v>52</v>
      </c>
      <c r="C56" s="118" t="s">
        <v>53</v>
      </c>
      <c r="D56" s="20" t="s">
        <v>54</v>
      </c>
      <c r="E56" s="34" t="s">
        <v>199</v>
      </c>
      <c r="F56" s="158" t="s">
        <v>301</v>
      </c>
      <c r="G56" s="143">
        <f t="shared" si="19"/>
        <v>2700000</v>
      </c>
      <c r="H56" s="15">
        <v>2700000</v>
      </c>
      <c r="I56" s="15"/>
      <c r="J56" s="15"/>
      <c r="K56" s="44">
        <f t="shared" si="21"/>
        <v>0</v>
      </c>
      <c r="L56" s="15"/>
      <c r="M56" s="15"/>
      <c r="N56" s="15"/>
      <c r="O56" s="108">
        <f t="shared" si="2"/>
        <v>2700000</v>
      </c>
      <c r="P56" s="108">
        <f t="shared" si="3"/>
        <v>2700000</v>
      </c>
      <c r="Q56" s="108">
        <f t="shared" si="4"/>
        <v>0</v>
      </c>
      <c r="R56" s="129">
        <f t="shared" si="5"/>
        <v>0</v>
      </c>
    </row>
    <row r="57" spans="1:18" ht="51.75" customHeight="1" x14ac:dyDescent="0.2">
      <c r="A57" s="16" t="s">
        <v>101</v>
      </c>
      <c r="B57" s="17">
        <v>1021</v>
      </c>
      <c r="C57" s="17" t="s">
        <v>207</v>
      </c>
      <c r="D57" s="2" t="s">
        <v>209</v>
      </c>
      <c r="E57" s="34" t="s">
        <v>162</v>
      </c>
      <c r="F57" s="158" t="s">
        <v>300</v>
      </c>
      <c r="G57" s="143">
        <f t="shared" si="19"/>
        <v>8920340</v>
      </c>
      <c r="H57" s="15">
        <v>8920340</v>
      </c>
      <c r="I57" s="15"/>
      <c r="J57" s="15">
        <f t="shared" si="20"/>
        <v>0</v>
      </c>
      <c r="K57" s="44">
        <f t="shared" si="21"/>
        <v>0</v>
      </c>
      <c r="L57" s="15"/>
      <c r="M57" s="18"/>
      <c r="N57" s="15">
        <f t="shared" ref="N57" si="22">M57</f>
        <v>0</v>
      </c>
      <c r="O57" s="108">
        <f t="shared" si="2"/>
        <v>8920340</v>
      </c>
      <c r="P57" s="108">
        <f t="shared" si="3"/>
        <v>8920340</v>
      </c>
      <c r="Q57" s="108">
        <f t="shared" si="4"/>
        <v>0</v>
      </c>
      <c r="R57" s="129">
        <f t="shared" si="5"/>
        <v>0</v>
      </c>
    </row>
    <row r="58" spans="1:18" ht="71.25" customHeight="1" x14ac:dyDescent="0.2">
      <c r="A58" s="16" t="s">
        <v>101</v>
      </c>
      <c r="B58" s="17">
        <v>1021</v>
      </c>
      <c r="C58" s="17" t="s">
        <v>207</v>
      </c>
      <c r="D58" s="2" t="s">
        <v>209</v>
      </c>
      <c r="E58" s="34" t="s">
        <v>199</v>
      </c>
      <c r="F58" s="158" t="s">
        <v>305</v>
      </c>
      <c r="G58" s="143">
        <f t="shared" si="19"/>
        <v>485000</v>
      </c>
      <c r="H58" s="15">
        <v>485000</v>
      </c>
      <c r="I58" s="15"/>
      <c r="J58" s="15"/>
      <c r="K58" s="44">
        <f t="shared" si="21"/>
        <v>0</v>
      </c>
      <c r="L58" s="15"/>
      <c r="M58" s="18"/>
      <c r="N58" s="15"/>
      <c r="O58" s="108">
        <f t="shared" si="2"/>
        <v>485000</v>
      </c>
      <c r="P58" s="108">
        <f t="shared" si="3"/>
        <v>485000</v>
      </c>
      <c r="Q58" s="108">
        <f t="shared" si="4"/>
        <v>0</v>
      </c>
      <c r="R58" s="129">
        <f t="shared" si="5"/>
        <v>0</v>
      </c>
    </row>
    <row r="59" spans="1:18" s="93" customFormat="1" ht="78" customHeight="1" x14ac:dyDescent="0.2">
      <c r="A59" s="21" t="s">
        <v>163</v>
      </c>
      <c r="B59" s="22">
        <v>1024</v>
      </c>
      <c r="C59" s="23" t="s">
        <v>53</v>
      </c>
      <c r="D59" s="24" t="s">
        <v>164</v>
      </c>
      <c r="E59" s="34" t="s">
        <v>200</v>
      </c>
      <c r="F59" s="158" t="s">
        <v>300</v>
      </c>
      <c r="G59" s="143">
        <f t="shared" si="19"/>
        <v>9050</v>
      </c>
      <c r="H59" s="19">
        <v>9050</v>
      </c>
      <c r="I59" s="19"/>
      <c r="J59" s="15">
        <f t="shared" si="20"/>
        <v>0</v>
      </c>
      <c r="K59" s="44">
        <f t="shared" si="21"/>
        <v>0</v>
      </c>
      <c r="L59" s="19"/>
      <c r="M59" s="18">
        <v>0</v>
      </c>
      <c r="N59" s="18">
        <v>0</v>
      </c>
      <c r="O59" s="108">
        <f t="shared" si="2"/>
        <v>9050</v>
      </c>
      <c r="P59" s="108">
        <f t="shared" si="3"/>
        <v>9050</v>
      </c>
      <c r="Q59" s="108">
        <f t="shared" si="4"/>
        <v>0</v>
      </c>
      <c r="R59" s="129">
        <f t="shared" si="5"/>
        <v>0</v>
      </c>
    </row>
    <row r="60" spans="1:18" s="93" customFormat="1" ht="47.25" hidden="1" customHeight="1" x14ac:dyDescent="0.2">
      <c r="A60" s="21" t="s">
        <v>203</v>
      </c>
      <c r="B60" s="118" t="s">
        <v>206</v>
      </c>
      <c r="C60" s="118" t="s">
        <v>207</v>
      </c>
      <c r="D60" s="4" t="s">
        <v>208</v>
      </c>
      <c r="E60" s="34" t="s">
        <v>200</v>
      </c>
      <c r="F60" s="158" t="s">
        <v>186</v>
      </c>
      <c r="G60" s="143">
        <f t="shared" si="19"/>
        <v>0</v>
      </c>
      <c r="H60" s="19"/>
      <c r="I60" s="19"/>
      <c r="J60" s="15">
        <f t="shared" ref="J60" si="23">I60</f>
        <v>0</v>
      </c>
      <c r="K60" s="44">
        <f t="shared" ref="K60" si="24">L60+M60</f>
        <v>0</v>
      </c>
      <c r="L60" s="19"/>
      <c r="M60" s="18"/>
      <c r="N60" s="18">
        <v>0</v>
      </c>
      <c r="O60" s="108">
        <f t="shared" si="2"/>
        <v>0</v>
      </c>
      <c r="P60" s="108">
        <f t="shared" si="3"/>
        <v>0</v>
      </c>
      <c r="Q60" s="108">
        <f t="shared" si="4"/>
        <v>0</v>
      </c>
      <c r="R60" s="129">
        <f t="shared" si="5"/>
        <v>0</v>
      </c>
    </row>
    <row r="61" spans="1:18" s="93" customFormat="1" ht="57" customHeight="1" x14ac:dyDescent="0.2">
      <c r="A61" s="21" t="s">
        <v>118</v>
      </c>
      <c r="B61" s="22">
        <v>1070</v>
      </c>
      <c r="C61" s="23" t="s">
        <v>16</v>
      </c>
      <c r="D61" s="6" t="s">
        <v>119</v>
      </c>
      <c r="E61" s="34" t="s">
        <v>200</v>
      </c>
      <c r="F61" s="158" t="s">
        <v>300</v>
      </c>
      <c r="G61" s="143">
        <f t="shared" si="19"/>
        <v>911600</v>
      </c>
      <c r="H61" s="19">
        <v>911600</v>
      </c>
      <c r="I61" s="19"/>
      <c r="J61" s="15">
        <f>I61</f>
        <v>0</v>
      </c>
      <c r="K61" s="44">
        <f>L61+M61</f>
        <v>0</v>
      </c>
      <c r="L61" s="19"/>
      <c r="M61" s="18"/>
      <c r="N61" s="18">
        <f>M61</f>
        <v>0</v>
      </c>
      <c r="O61" s="108">
        <f t="shared" si="2"/>
        <v>911600</v>
      </c>
      <c r="P61" s="108">
        <f t="shared" si="3"/>
        <v>911600</v>
      </c>
      <c r="Q61" s="108">
        <f t="shared" si="4"/>
        <v>0</v>
      </c>
      <c r="R61" s="129">
        <f t="shared" si="5"/>
        <v>0</v>
      </c>
    </row>
    <row r="62" spans="1:18" s="93" customFormat="1" ht="45.75" customHeight="1" x14ac:dyDescent="0.2">
      <c r="A62" s="21" t="s">
        <v>202</v>
      </c>
      <c r="B62" s="118" t="s">
        <v>204</v>
      </c>
      <c r="C62" s="118" t="s">
        <v>16</v>
      </c>
      <c r="D62" s="4" t="s">
        <v>205</v>
      </c>
      <c r="E62" s="34" t="s">
        <v>200</v>
      </c>
      <c r="F62" s="158" t="s">
        <v>300</v>
      </c>
      <c r="G62" s="143">
        <f t="shared" si="19"/>
        <v>3000</v>
      </c>
      <c r="H62" s="19">
        <v>3000</v>
      </c>
      <c r="I62" s="19"/>
      <c r="J62" s="15">
        <f>I62</f>
        <v>0</v>
      </c>
      <c r="K62" s="44">
        <f>L62+M62</f>
        <v>0</v>
      </c>
      <c r="L62" s="19"/>
      <c r="M62" s="18"/>
      <c r="N62" s="18">
        <f>M62</f>
        <v>0</v>
      </c>
      <c r="O62" s="108">
        <f t="shared" si="2"/>
        <v>3000</v>
      </c>
      <c r="P62" s="108">
        <f t="shared" si="3"/>
        <v>3000</v>
      </c>
      <c r="Q62" s="108">
        <f t="shared" si="4"/>
        <v>0</v>
      </c>
      <c r="R62" s="129">
        <f t="shared" si="5"/>
        <v>0</v>
      </c>
    </row>
    <row r="63" spans="1:18" s="93" customFormat="1" ht="45.75" customHeight="1" x14ac:dyDescent="0.2">
      <c r="A63" s="21" t="s">
        <v>221</v>
      </c>
      <c r="B63" s="118">
        <v>1142</v>
      </c>
      <c r="C63" s="118" t="s">
        <v>16</v>
      </c>
      <c r="D63" s="4" t="s">
        <v>222</v>
      </c>
      <c r="E63" s="34" t="s">
        <v>223</v>
      </c>
      <c r="F63" s="158" t="s">
        <v>302</v>
      </c>
      <c r="G63" s="143">
        <f t="shared" si="19"/>
        <v>102500</v>
      </c>
      <c r="H63" s="19">
        <v>102500</v>
      </c>
      <c r="I63" s="19"/>
      <c r="J63" s="15"/>
      <c r="K63" s="44">
        <f>L63+M63</f>
        <v>0</v>
      </c>
      <c r="L63" s="19"/>
      <c r="M63" s="18"/>
      <c r="N63" s="18"/>
      <c r="O63" s="108">
        <f t="shared" si="2"/>
        <v>102500</v>
      </c>
      <c r="P63" s="108">
        <f t="shared" si="3"/>
        <v>102500</v>
      </c>
      <c r="Q63" s="108">
        <f t="shared" si="4"/>
        <v>0</v>
      </c>
      <c r="R63" s="129">
        <f t="shared" si="5"/>
        <v>0</v>
      </c>
    </row>
    <row r="64" spans="1:18" s="93" customFormat="1" ht="45.75" customHeight="1" x14ac:dyDescent="0.2">
      <c r="A64" s="21" t="s">
        <v>229</v>
      </c>
      <c r="B64" s="118">
        <v>1151</v>
      </c>
      <c r="C64" s="5" t="s">
        <v>16</v>
      </c>
      <c r="D64" s="4" t="s">
        <v>230</v>
      </c>
      <c r="E64" s="34" t="s">
        <v>162</v>
      </c>
      <c r="F64" s="158" t="s">
        <v>300</v>
      </c>
      <c r="G64" s="143">
        <f t="shared" si="19"/>
        <v>3000</v>
      </c>
      <c r="H64" s="19">
        <v>3000</v>
      </c>
      <c r="I64" s="19"/>
      <c r="J64" s="15"/>
      <c r="K64" s="44">
        <f t="shared" si="21"/>
        <v>0</v>
      </c>
      <c r="L64" s="19"/>
      <c r="M64" s="18"/>
      <c r="N64" s="18"/>
      <c r="O64" s="108">
        <f t="shared" si="2"/>
        <v>3000</v>
      </c>
      <c r="P64" s="108">
        <f t="shared" si="3"/>
        <v>3000</v>
      </c>
      <c r="Q64" s="108">
        <f t="shared" si="4"/>
        <v>0</v>
      </c>
      <c r="R64" s="129">
        <f t="shared" si="5"/>
        <v>0</v>
      </c>
    </row>
    <row r="65" spans="1:18" s="93" customFormat="1" ht="75" customHeight="1" x14ac:dyDescent="0.2">
      <c r="A65" s="39" t="s">
        <v>187</v>
      </c>
      <c r="B65" s="5" t="s">
        <v>188</v>
      </c>
      <c r="C65" s="5" t="s">
        <v>16</v>
      </c>
      <c r="D65" s="6" t="s">
        <v>189</v>
      </c>
      <c r="E65" s="34" t="s">
        <v>162</v>
      </c>
      <c r="F65" s="158" t="s">
        <v>300</v>
      </c>
      <c r="G65" s="143">
        <f t="shared" si="19"/>
        <v>200000</v>
      </c>
      <c r="H65" s="19"/>
      <c r="I65" s="19">
        <v>200000</v>
      </c>
      <c r="J65" s="15">
        <f>I65</f>
        <v>200000</v>
      </c>
      <c r="K65" s="44">
        <f t="shared" si="21"/>
        <v>0</v>
      </c>
      <c r="L65" s="19"/>
      <c r="M65" s="18"/>
      <c r="N65" s="18">
        <f t="shared" ref="N65" si="25">M65</f>
        <v>0</v>
      </c>
      <c r="O65" s="108">
        <f t="shared" si="2"/>
        <v>200000</v>
      </c>
      <c r="P65" s="108">
        <f t="shared" si="3"/>
        <v>0</v>
      </c>
      <c r="Q65" s="108">
        <f t="shared" si="4"/>
        <v>200000</v>
      </c>
      <c r="R65" s="129">
        <f t="shared" si="5"/>
        <v>200000</v>
      </c>
    </row>
    <row r="66" spans="1:18" s="93" customFormat="1" ht="52.5" customHeight="1" x14ac:dyDescent="0.2">
      <c r="A66" s="39" t="s">
        <v>224</v>
      </c>
      <c r="B66" s="5" t="s">
        <v>225</v>
      </c>
      <c r="C66" s="103" t="s">
        <v>16</v>
      </c>
      <c r="D66" s="104" t="s">
        <v>264</v>
      </c>
      <c r="E66" s="34" t="s">
        <v>200</v>
      </c>
      <c r="F66" s="158" t="s">
        <v>300</v>
      </c>
      <c r="G66" s="143">
        <f t="shared" si="19"/>
        <v>743000</v>
      </c>
      <c r="H66" s="19"/>
      <c r="I66" s="19">
        <v>743000</v>
      </c>
      <c r="J66" s="15">
        <f>I66</f>
        <v>743000</v>
      </c>
      <c r="K66" s="44">
        <f t="shared" si="21"/>
        <v>0</v>
      </c>
      <c r="L66" s="19"/>
      <c r="M66" s="18"/>
      <c r="N66" s="18">
        <f>M66</f>
        <v>0</v>
      </c>
      <c r="O66" s="108">
        <f t="shared" si="2"/>
        <v>743000</v>
      </c>
      <c r="P66" s="108">
        <f t="shared" si="3"/>
        <v>0</v>
      </c>
      <c r="Q66" s="108">
        <f t="shared" si="4"/>
        <v>743000</v>
      </c>
      <c r="R66" s="129">
        <f t="shared" si="5"/>
        <v>743000</v>
      </c>
    </row>
    <row r="67" spans="1:18" s="93" customFormat="1" ht="53.45" hidden="1" customHeight="1" x14ac:dyDescent="0.2">
      <c r="A67" s="39" t="s">
        <v>176</v>
      </c>
      <c r="B67" s="5" t="s">
        <v>177</v>
      </c>
      <c r="C67" s="5" t="s">
        <v>16</v>
      </c>
      <c r="D67" s="6" t="s">
        <v>178</v>
      </c>
      <c r="E67" s="35" t="s">
        <v>182</v>
      </c>
      <c r="F67" s="158" t="s">
        <v>201</v>
      </c>
      <c r="G67" s="143">
        <f t="shared" si="19"/>
        <v>0</v>
      </c>
      <c r="H67" s="19"/>
      <c r="I67" s="19"/>
      <c r="J67" s="15"/>
      <c r="K67" s="44">
        <f t="shared" si="21"/>
        <v>0</v>
      </c>
      <c r="L67" s="19"/>
      <c r="M67" s="18"/>
      <c r="N67" s="18"/>
      <c r="O67" s="108">
        <f t="shared" si="2"/>
        <v>0</v>
      </c>
      <c r="P67" s="108">
        <f t="shared" si="3"/>
        <v>0</v>
      </c>
      <c r="Q67" s="108">
        <f t="shared" si="4"/>
        <v>0</v>
      </c>
      <c r="R67" s="129">
        <f t="shared" si="5"/>
        <v>0</v>
      </c>
    </row>
    <row r="68" spans="1:18" s="93" customFormat="1" ht="93" hidden="1" customHeight="1" x14ac:dyDescent="0.2">
      <c r="A68" s="39" t="s">
        <v>237</v>
      </c>
      <c r="B68" s="5" t="s">
        <v>238</v>
      </c>
      <c r="C68" s="5" t="s">
        <v>16</v>
      </c>
      <c r="D68" s="6" t="s">
        <v>239</v>
      </c>
      <c r="E68" s="34" t="s">
        <v>200</v>
      </c>
      <c r="F68" s="159" t="s">
        <v>233</v>
      </c>
      <c r="G68" s="143">
        <f t="shared" si="19"/>
        <v>0</v>
      </c>
      <c r="H68" s="19"/>
      <c r="I68" s="19"/>
      <c r="J68" s="15"/>
      <c r="K68" s="44">
        <f t="shared" si="21"/>
        <v>0</v>
      </c>
      <c r="L68" s="19"/>
      <c r="M68" s="18"/>
      <c r="N68" s="18"/>
      <c r="O68" s="108">
        <f t="shared" si="2"/>
        <v>0</v>
      </c>
      <c r="P68" s="108">
        <f t="shared" si="3"/>
        <v>0</v>
      </c>
      <c r="Q68" s="108">
        <f t="shared" si="4"/>
        <v>0</v>
      </c>
      <c r="R68" s="129">
        <f t="shared" si="5"/>
        <v>0</v>
      </c>
    </row>
    <row r="69" spans="1:18" s="93" customFormat="1" ht="62.45" hidden="1" customHeight="1" x14ac:dyDescent="0.2">
      <c r="A69" s="39" t="s">
        <v>179</v>
      </c>
      <c r="B69" s="5" t="s">
        <v>180</v>
      </c>
      <c r="C69" s="5" t="s">
        <v>16</v>
      </c>
      <c r="D69" s="6" t="s">
        <v>181</v>
      </c>
      <c r="E69" s="35" t="s">
        <v>182</v>
      </c>
      <c r="F69" s="158" t="s">
        <v>201</v>
      </c>
      <c r="G69" s="143">
        <f t="shared" si="19"/>
        <v>0</v>
      </c>
      <c r="H69" s="19"/>
      <c r="I69" s="19"/>
      <c r="J69" s="15"/>
      <c r="K69" s="44">
        <f t="shared" si="21"/>
        <v>0</v>
      </c>
      <c r="L69" s="19"/>
      <c r="M69" s="18"/>
      <c r="N69" s="18"/>
      <c r="O69" s="108">
        <f t="shared" si="2"/>
        <v>0</v>
      </c>
      <c r="P69" s="108">
        <f t="shared" si="3"/>
        <v>0</v>
      </c>
      <c r="Q69" s="108">
        <f t="shared" si="4"/>
        <v>0</v>
      </c>
      <c r="R69" s="129">
        <f t="shared" si="5"/>
        <v>0</v>
      </c>
    </row>
    <row r="70" spans="1:18" s="93" customFormat="1" ht="55.5" customHeight="1" x14ac:dyDescent="0.2">
      <c r="A70" s="39" t="s">
        <v>240</v>
      </c>
      <c r="B70" s="5" t="s">
        <v>241</v>
      </c>
      <c r="C70" s="5" t="s">
        <v>16</v>
      </c>
      <c r="D70" s="6" t="s">
        <v>242</v>
      </c>
      <c r="E70" s="35" t="s">
        <v>182</v>
      </c>
      <c r="F70" s="158" t="s">
        <v>305</v>
      </c>
      <c r="G70" s="143">
        <f t="shared" si="19"/>
        <v>0</v>
      </c>
      <c r="H70" s="19"/>
      <c r="I70" s="19"/>
      <c r="J70" s="15"/>
      <c r="K70" s="44">
        <f t="shared" si="21"/>
        <v>5975300</v>
      </c>
      <c r="L70" s="19">
        <v>5975300</v>
      </c>
      <c r="M70" s="18"/>
      <c r="N70" s="18"/>
      <c r="O70" s="108">
        <f t="shared" si="2"/>
        <v>5975300</v>
      </c>
      <c r="P70" s="108">
        <f t="shared" si="3"/>
        <v>5975300</v>
      </c>
      <c r="Q70" s="108">
        <f t="shared" si="4"/>
        <v>0</v>
      </c>
      <c r="R70" s="129">
        <f t="shared" si="5"/>
        <v>0</v>
      </c>
    </row>
    <row r="71" spans="1:18" ht="75.75" customHeight="1" x14ac:dyDescent="0.2">
      <c r="A71" s="16" t="s">
        <v>121</v>
      </c>
      <c r="B71" s="17" t="s">
        <v>122</v>
      </c>
      <c r="C71" s="17" t="s">
        <v>123</v>
      </c>
      <c r="D71" s="46" t="s">
        <v>124</v>
      </c>
      <c r="E71" s="34" t="s">
        <v>162</v>
      </c>
      <c r="F71" s="158" t="s">
        <v>300</v>
      </c>
      <c r="G71" s="143">
        <f t="shared" si="19"/>
        <v>520000</v>
      </c>
      <c r="H71" s="15">
        <v>520000</v>
      </c>
      <c r="I71" s="15"/>
      <c r="J71" s="15">
        <f t="shared" si="20"/>
        <v>0</v>
      </c>
      <c r="K71" s="44">
        <f t="shared" si="21"/>
        <v>0</v>
      </c>
      <c r="L71" s="15"/>
      <c r="M71" s="15"/>
      <c r="N71" s="15">
        <f t="shared" ref="N71:N80" si="26">M71</f>
        <v>0</v>
      </c>
      <c r="O71" s="108">
        <f t="shared" si="2"/>
        <v>520000</v>
      </c>
      <c r="P71" s="108">
        <f t="shared" si="3"/>
        <v>520000</v>
      </c>
      <c r="Q71" s="108">
        <f t="shared" si="4"/>
        <v>0</v>
      </c>
      <c r="R71" s="129">
        <f t="shared" si="5"/>
        <v>0</v>
      </c>
    </row>
    <row r="72" spans="1:18" ht="43.5" customHeight="1" thickBot="1" x14ac:dyDescent="0.25">
      <c r="A72" s="58" t="s">
        <v>183</v>
      </c>
      <c r="B72" s="57" t="s">
        <v>184</v>
      </c>
      <c r="C72" s="57" t="s">
        <v>25</v>
      </c>
      <c r="D72" s="78" t="s">
        <v>185</v>
      </c>
      <c r="E72" s="79" t="s">
        <v>162</v>
      </c>
      <c r="F72" s="160" t="s">
        <v>300</v>
      </c>
      <c r="G72" s="147">
        <f t="shared" si="19"/>
        <v>358440</v>
      </c>
      <c r="H72" s="45">
        <v>358440</v>
      </c>
      <c r="I72" s="45"/>
      <c r="J72" s="45">
        <v>0</v>
      </c>
      <c r="K72" s="48">
        <f t="shared" si="21"/>
        <v>0</v>
      </c>
      <c r="L72" s="45"/>
      <c r="M72" s="45"/>
      <c r="N72" s="45">
        <v>0</v>
      </c>
      <c r="O72" s="127">
        <f t="shared" si="2"/>
        <v>358440</v>
      </c>
      <c r="P72" s="127">
        <f t="shared" si="3"/>
        <v>358440</v>
      </c>
      <c r="Q72" s="127">
        <f t="shared" si="4"/>
        <v>0</v>
      </c>
      <c r="R72" s="131">
        <f t="shared" si="5"/>
        <v>0</v>
      </c>
    </row>
    <row r="73" spans="1:18" ht="36.6" customHeight="1" thickBot="1" x14ac:dyDescent="0.25">
      <c r="A73" s="80" t="s">
        <v>85</v>
      </c>
      <c r="B73" s="81" t="s">
        <v>13</v>
      </c>
      <c r="C73" s="81" t="s">
        <v>13</v>
      </c>
      <c r="D73" s="82" t="s">
        <v>86</v>
      </c>
      <c r="E73" s="77" t="s">
        <v>13</v>
      </c>
      <c r="F73" s="150" t="s">
        <v>13</v>
      </c>
      <c r="G73" s="141">
        <f>SUM(G74:G81)</f>
        <v>6538840</v>
      </c>
      <c r="H73" s="141">
        <f t="shared" ref="H73:R73" si="27">SUM(H74:H81)</f>
        <v>6538840</v>
      </c>
      <c r="I73" s="141">
        <f t="shared" si="27"/>
        <v>0</v>
      </c>
      <c r="J73" s="141">
        <f t="shared" si="27"/>
        <v>0</v>
      </c>
      <c r="K73" s="141">
        <f t="shared" si="27"/>
        <v>0</v>
      </c>
      <c r="L73" s="141">
        <f t="shared" si="27"/>
        <v>0</v>
      </c>
      <c r="M73" s="141">
        <f t="shared" si="27"/>
        <v>0</v>
      </c>
      <c r="N73" s="141">
        <f t="shared" si="27"/>
        <v>0</v>
      </c>
      <c r="O73" s="141">
        <f t="shared" si="27"/>
        <v>6538840</v>
      </c>
      <c r="P73" s="141">
        <f t="shared" si="27"/>
        <v>6538840</v>
      </c>
      <c r="Q73" s="141">
        <f t="shared" si="27"/>
        <v>0</v>
      </c>
      <c r="R73" s="141">
        <f t="shared" si="27"/>
        <v>0</v>
      </c>
    </row>
    <row r="74" spans="1:18" ht="53.45" customHeight="1" x14ac:dyDescent="0.2">
      <c r="A74" s="59" t="s">
        <v>55</v>
      </c>
      <c r="B74" s="60" t="s">
        <v>56</v>
      </c>
      <c r="C74" s="60" t="s">
        <v>57</v>
      </c>
      <c r="D74" s="75" t="s">
        <v>58</v>
      </c>
      <c r="E74" s="61" t="s">
        <v>133</v>
      </c>
      <c r="F74" s="151" t="s">
        <v>303</v>
      </c>
      <c r="G74" s="142">
        <f>H74+I74</f>
        <v>5200</v>
      </c>
      <c r="H74" s="63">
        <v>5200</v>
      </c>
      <c r="I74" s="63"/>
      <c r="J74" s="63">
        <f t="shared" ref="J74:J80" si="28">I74</f>
        <v>0</v>
      </c>
      <c r="K74" s="62">
        <f>L74+M74</f>
        <v>0</v>
      </c>
      <c r="L74" s="63"/>
      <c r="M74" s="63"/>
      <c r="N74" s="63">
        <f>M74</f>
        <v>0</v>
      </c>
      <c r="O74" s="96">
        <f t="shared" si="2"/>
        <v>5200</v>
      </c>
      <c r="P74" s="96">
        <f t="shared" si="3"/>
        <v>5200</v>
      </c>
      <c r="Q74" s="96">
        <f t="shared" si="4"/>
        <v>0</v>
      </c>
      <c r="R74" s="128">
        <f t="shared" si="5"/>
        <v>0</v>
      </c>
    </row>
    <row r="75" spans="1:18" ht="50.25" customHeight="1" x14ac:dyDescent="0.2">
      <c r="A75" s="11" t="s">
        <v>59</v>
      </c>
      <c r="B75" s="12" t="s">
        <v>60</v>
      </c>
      <c r="C75" s="12" t="s">
        <v>61</v>
      </c>
      <c r="D75" s="2" t="s">
        <v>62</v>
      </c>
      <c r="E75" s="14" t="s">
        <v>133</v>
      </c>
      <c r="F75" s="152" t="s">
        <v>303</v>
      </c>
      <c r="G75" s="143">
        <f t="shared" ref="G75:G80" si="29">H75+I75</f>
        <v>23640</v>
      </c>
      <c r="H75" s="15">
        <v>23640</v>
      </c>
      <c r="I75" s="15"/>
      <c r="J75" s="15">
        <f t="shared" si="28"/>
        <v>0</v>
      </c>
      <c r="K75" s="44">
        <f t="shared" ref="K75:K81" si="30">L75+M75</f>
        <v>0</v>
      </c>
      <c r="L75" s="15"/>
      <c r="M75" s="15"/>
      <c r="N75" s="15">
        <f t="shared" si="26"/>
        <v>0</v>
      </c>
      <c r="O75" s="108">
        <f t="shared" si="2"/>
        <v>23640</v>
      </c>
      <c r="P75" s="108">
        <f t="shared" si="3"/>
        <v>23640</v>
      </c>
      <c r="Q75" s="108">
        <f t="shared" si="4"/>
        <v>0</v>
      </c>
      <c r="R75" s="129">
        <f t="shared" si="5"/>
        <v>0</v>
      </c>
    </row>
    <row r="76" spans="1:18" ht="56.45" customHeight="1" x14ac:dyDescent="0.2">
      <c r="A76" s="11" t="s">
        <v>63</v>
      </c>
      <c r="B76" s="12" t="s">
        <v>64</v>
      </c>
      <c r="C76" s="12" t="s">
        <v>61</v>
      </c>
      <c r="D76" s="2" t="s">
        <v>65</v>
      </c>
      <c r="E76" s="14" t="s">
        <v>133</v>
      </c>
      <c r="F76" s="152" t="s">
        <v>303</v>
      </c>
      <c r="G76" s="143">
        <f t="shared" si="29"/>
        <v>3435000</v>
      </c>
      <c r="H76" s="15">
        <v>3435000</v>
      </c>
      <c r="I76" s="15"/>
      <c r="J76" s="15">
        <f t="shared" si="28"/>
        <v>0</v>
      </c>
      <c r="K76" s="44">
        <f t="shared" si="30"/>
        <v>0</v>
      </c>
      <c r="L76" s="15"/>
      <c r="M76" s="15"/>
      <c r="N76" s="15">
        <f t="shared" si="26"/>
        <v>0</v>
      </c>
      <c r="O76" s="108">
        <f t="shared" si="2"/>
        <v>3435000</v>
      </c>
      <c r="P76" s="108">
        <f t="shared" si="3"/>
        <v>3435000</v>
      </c>
      <c r="Q76" s="108">
        <f t="shared" si="4"/>
        <v>0</v>
      </c>
      <c r="R76" s="129">
        <f t="shared" si="5"/>
        <v>0</v>
      </c>
    </row>
    <row r="77" spans="1:18" ht="51.75" customHeight="1" x14ac:dyDescent="0.2">
      <c r="A77" s="11" t="s">
        <v>127</v>
      </c>
      <c r="B77" s="12">
        <v>3090</v>
      </c>
      <c r="C77" s="12">
        <v>1030</v>
      </c>
      <c r="D77" s="2" t="s">
        <v>125</v>
      </c>
      <c r="E77" s="14" t="s">
        <v>133</v>
      </c>
      <c r="F77" s="152" t="s">
        <v>303</v>
      </c>
      <c r="G77" s="143">
        <f t="shared" si="29"/>
        <v>325000</v>
      </c>
      <c r="H77" s="15">
        <v>325000</v>
      </c>
      <c r="I77" s="15"/>
      <c r="J77" s="15">
        <f>I77</f>
        <v>0</v>
      </c>
      <c r="K77" s="44">
        <f>L77+M77</f>
        <v>0</v>
      </c>
      <c r="L77" s="15"/>
      <c r="M77" s="15"/>
      <c r="N77" s="15">
        <f>M77</f>
        <v>0</v>
      </c>
      <c r="O77" s="108">
        <f t="shared" si="2"/>
        <v>325000</v>
      </c>
      <c r="P77" s="108">
        <f t="shared" si="3"/>
        <v>325000</v>
      </c>
      <c r="Q77" s="108">
        <f t="shared" si="4"/>
        <v>0</v>
      </c>
      <c r="R77" s="129">
        <f t="shared" si="5"/>
        <v>0</v>
      </c>
    </row>
    <row r="78" spans="1:18" ht="87.75" customHeight="1" x14ac:dyDescent="0.2">
      <c r="A78" s="11" t="s">
        <v>66</v>
      </c>
      <c r="B78" s="12" t="s">
        <v>67</v>
      </c>
      <c r="C78" s="12" t="s">
        <v>52</v>
      </c>
      <c r="D78" s="46" t="s">
        <v>68</v>
      </c>
      <c r="E78" s="14" t="s">
        <v>133</v>
      </c>
      <c r="F78" s="152" t="s">
        <v>303</v>
      </c>
      <c r="G78" s="143">
        <f t="shared" si="29"/>
        <v>1500000</v>
      </c>
      <c r="H78" s="15">
        <v>1500000</v>
      </c>
      <c r="I78" s="15"/>
      <c r="J78" s="15">
        <f t="shared" si="28"/>
        <v>0</v>
      </c>
      <c r="K78" s="44">
        <f t="shared" si="30"/>
        <v>0</v>
      </c>
      <c r="L78" s="15"/>
      <c r="M78" s="15"/>
      <c r="N78" s="15">
        <f t="shared" si="26"/>
        <v>0</v>
      </c>
      <c r="O78" s="108">
        <f t="shared" si="2"/>
        <v>1500000</v>
      </c>
      <c r="P78" s="108">
        <f t="shared" si="3"/>
        <v>1500000</v>
      </c>
      <c r="Q78" s="108">
        <f t="shared" si="4"/>
        <v>0</v>
      </c>
      <c r="R78" s="129">
        <f t="shared" si="5"/>
        <v>0</v>
      </c>
    </row>
    <row r="79" spans="1:18" ht="58.5" hidden="1" customHeight="1" x14ac:dyDescent="0.2">
      <c r="A79" s="11" t="s">
        <v>69</v>
      </c>
      <c r="B79" s="12" t="s">
        <v>70</v>
      </c>
      <c r="C79" s="12" t="s">
        <v>71</v>
      </c>
      <c r="D79" s="2" t="s">
        <v>72</v>
      </c>
      <c r="E79" s="14" t="s">
        <v>227</v>
      </c>
      <c r="F79" s="152" t="s">
        <v>303</v>
      </c>
      <c r="G79" s="143">
        <f t="shared" si="29"/>
        <v>0</v>
      </c>
      <c r="H79" s="15"/>
      <c r="I79" s="15"/>
      <c r="J79" s="15"/>
      <c r="K79" s="44">
        <f t="shared" si="30"/>
        <v>0</v>
      </c>
      <c r="L79" s="15"/>
      <c r="M79" s="15"/>
      <c r="N79" s="15"/>
      <c r="O79" s="108">
        <f t="shared" ref="O79:O107" si="31">G79+K79</f>
        <v>0</v>
      </c>
      <c r="P79" s="108">
        <f t="shared" ref="P79:P107" si="32">H79+L79</f>
        <v>0</v>
      </c>
      <c r="Q79" s="108">
        <f t="shared" ref="Q79:Q107" si="33">I79+M79</f>
        <v>0</v>
      </c>
      <c r="R79" s="129">
        <f t="shared" ref="R79:R107" si="34">J79+N79</f>
        <v>0</v>
      </c>
    </row>
    <row r="80" spans="1:18" ht="50.25" customHeight="1" x14ac:dyDescent="0.2">
      <c r="A80" s="83" t="s">
        <v>69</v>
      </c>
      <c r="B80" s="84" t="s">
        <v>70</v>
      </c>
      <c r="C80" s="84" t="s">
        <v>71</v>
      </c>
      <c r="D80" s="85" t="s">
        <v>72</v>
      </c>
      <c r="E80" s="86" t="s">
        <v>133</v>
      </c>
      <c r="F80" s="156" t="s">
        <v>303</v>
      </c>
      <c r="G80" s="147">
        <f t="shared" si="29"/>
        <v>1250000</v>
      </c>
      <c r="H80" s="15">
        <v>1250000</v>
      </c>
      <c r="I80" s="15"/>
      <c r="J80" s="15">
        <f t="shared" si="28"/>
        <v>0</v>
      </c>
      <c r="K80" s="44">
        <f t="shared" si="30"/>
        <v>-588000</v>
      </c>
      <c r="L80" s="15">
        <v>-588000</v>
      </c>
      <c r="M80" s="15"/>
      <c r="N80" s="15">
        <f t="shared" si="26"/>
        <v>0</v>
      </c>
      <c r="O80" s="108">
        <f t="shared" si="31"/>
        <v>662000</v>
      </c>
      <c r="P80" s="108">
        <f t="shared" si="32"/>
        <v>662000</v>
      </c>
      <c r="Q80" s="108">
        <f t="shared" si="33"/>
        <v>0</v>
      </c>
      <c r="R80" s="108">
        <f t="shared" si="34"/>
        <v>0</v>
      </c>
    </row>
    <row r="81" spans="1:18" ht="65.25" customHeight="1" thickBot="1" x14ac:dyDescent="0.25">
      <c r="A81" s="83" t="s">
        <v>69</v>
      </c>
      <c r="B81" s="84" t="s">
        <v>70</v>
      </c>
      <c r="C81" s="84" t="s">
        <v>71</v>
      </c>
      <c r="D81" s="85" t="s">
        <v>72</v>
      </c>
      <c r="E81" s="86" t="s">
        <v>227</v>
      </c>
      <c r="F81" s="156" t="s">
        <v>308</v>
      </c>
      <c r="G81" s="147">
        <f t="shared" ref="G81" si="35">H81+I81</f>
        <v>0</v>
      </c>
      <c r="H81" s="168"/>
      <c r="I81" s="168"/>
      <c r="J81" s="168"/>
      <c r="K81" s="44">
        <f t="shared" si="30"/>
        <v>588000</v>
      </c>
      <c r="L81" s="168">
        <v>588000</v>
      </c>
      <c r="M81" s="168"/>
      <c r="N81" s="168"/>
      <c r="O81" s="108">
        <f t="shared" ref="O81" si="36">G81+K81</f>
        <v>588000</v>
      </c>
      <c r="P81" s="108">
        <f t="shared" ref="P81" si="37">H81+L81</f>
        <v>588000</v>
      </c>
      <c r="Q81" s="108">
        <f t="shared" ref="Q81" si="38">I81+M81</f>
        <v>0</v>
      </c>
      <c r="R81" s="108">
        <f t="shared" ref="R81" si="39">J81+N81</f>
        <v>0</v>
      </c>
    </row>
    <row r="82" spans="1:18" ht="48" customHeight="1" thickBot="1" x14ac:dyDescent="0.25">
      <c r="A82" s="64" t="s">
        <v>73</v>
      </c>
      <c r="B82" s="65" t="s">
        <v>13</v>
      </c>
      <c r="C82" s="65" t="s">
        <v>13</v>
      </c>
      <c r="D82" s="77" t="s">
        <v>198</v>
      </c>
      <c r="E82" s="88" t="s">
        <v>13</v>
      </c>
      <c r="F82" s="161" t="s">
        <v>13</v>
      </c>
      <c r="G82" s="141">
        <f>SUM(G83:G93)</f>
        <v>19920140</v>
      </c>
      <c r="H82" s="66">
        <f t="shared" ref="H82:J82" si="40">SUM(H83:H93)</f>
        <v>15720140</v>
      </c>
      <c r="I82" s="66">
        <f t="shared" si="40"/>
        <v>4200000</v>
      </c>
      <c r="J82" s="66">
        <f t="shared" si="40"/>
        <v>4200000</v>
      </c>
      <c r="K82" s="66">
        <f t="shared" ref="K82:N82" si="41">SUM(K83:K92)</f>
        <v>0</v>
      </c>
      <c r="L82" s="66">
        <f>SUM(L83:L92)</f>
        <v>0</v>
      </c>
      <c r="M82" s="66">
        <f t="shared" si="41"/>
        <v>0</v>
      </c>
      <c r="N82" s="66">
        <f t="shared" si="41"/>
        <v>0</v>
      </c>
      <c r="O82" s="66">
        <f t="shared" si="31"/>
        <v>19920140</v>
      </c>
      <c r="P82" s="66">
        <f t="shared" si="32"/>
        <v>15720140</v>
      </c>
      <c r="Q82" s="66">
        <f t="shared" si="33"/>
        <v>4200000</v>
      </c>
      <c r="R82" s="67">
        <f t="shared" si="34"/>
        <v>4200000</v>
      </c>
    </row>
    <row r="83" spans="1:18" ht="56.25" hidden="1" customHeight="1" x14ac:dyDescent="0.2">
      <c r="A83" s="59">
        <v>1011080</v>
      </c>
      <c r="B83" s="60">
        <v>1080</v>
      </c>
      <c r="C83" s="74" t="s">
        <v>102</v>
      </c>
      <c r="D83" s="75" t="s">
        <v>103</v>
      </c>
      <c r="E83" s="87" t="s">
        <v>165</v>
      </c>
      <c r="F83" s="162" t="s">
        <v>166</v>
      </c>
      <c r="G83" s="142">
        <f t="shared" ref="G83:G93" si="42">H83+I83</f>
        <v>0</v>
      </c>
      <c r="H83" s="62"/>
      <c r="I83" s="63"/>
      <c r="J83" s="63">
        <f t="shared" ref="J83:J93" si="43">I83</f>
        <v>0</v>
      </c>
      <c r="K83" s="62">
        <f t="shared" ref="K83:K93" si="44">L83+M83</f>
        <v>0</v>
      </c>
      <c r="L83" s="62"/>
      <c r="M83" s="63"/>
      <c r="N83" s="63">
        <f t="shared" ref="N83:N92" si="45">M83</f>
        <v>0</v>
      </c>
      <c r="O83" s="96">
        <f t="shared" si="31"/>
        <v>0</v>
      </c>
      <c r="P83" s="96">
        <f t="shared" si="32"/>
        <v>0</v>
      </c>
      <c r="Q83" s="96">
        <f t="shared" si="33"/>
        <v>0</v>
      </c>
      <c r="R83" s="128">
        <f t="shared" si="34"/>
        <v>0</v>
      </c>
    </row>
    <row r="84" spans="1:18" ht="56.25" hidden="1" customHeight="1" x14ac:dyDescent="0.2">
      <c r="A84" s="39" t="s">
        <v>231</v>
      </c>
      <c r="B84" s="5" t="s">
        <v>225</v>
      </c>
      <c r="C84" s="5" t="s">
        <v>16</v>
      </c>
      <c r="D84" s="6" t="s">
        <v>226</v>
      </c>
      <c r="E84" s="1" t="s">
        <v>165</v>
      </c>
      <c r="F84" s="163" t="s">
        <v>166</v>
      </c>
      <c r="G84" s="143">
        <f t="shared" si="42"/>
        <v>0</v>
      </c>
      <c r="H84" s="44"/>
      <c r="I84" s="15"/>
      <c r="J84" s="15">
        <f>I84</f>
        <v>0</v>
      </c>
      <c r="K84" s="44">
        <f t="shared" si="44"/>
        <v>0</v>
      </c>
      <c r="L84" s="44"/>
      <c r="M84" s="15"/>
      <c r="N84" s="15">
        <f>M84</f>
        <v>0</v>
      </c>
      <c r="O84" s="108">
        <f t="shared" si="31"/>
        <v>0</v>
      </c>
      <c r="P84" s="108">
        <f t="shared" si="32"/>
        <v>0</v>
      </c>
      <c r="Q84" s="108">
        <f t="shared" si="33"/>
        <v>0</v>
      </c>
      <c r="R84" s="129">
        <f t="shared" si="34"/>
        <v>0</v>
      </c>
    </row>
    <row r="85" spans="1:18" ht="64.5" customHeight="1" x14ac:dyDescent="0.2">
      <c r="A85" s="11">
        <v>1013133</v>
      </c>
      <c r="B85" s="12">
        <v>3133</v>
      </c>
      <c r="C85" s="12">
        <v>1040</v>
      </c>
      <c r="D85" s="2" t="s">
        <v>167</v>
      </c>
      <c r="E85" s="1" t="s">
        <v>165</v>
      </c>
      <c r="F85" s="163" t="s">
        <v>286</v>
      </c>
      <c r="G85" s="143">
        <f t="shared" si="42"/>
        <v>166500</v>
      </c>
      <c r="H85" s="44">
        <v>166500</v>
      </c>
      <c r="I85" s="15"/>
      <c r="J85" s="15">
        <f t="shared" si="43"/>
        <v>0</v>
      </c>
      <c r="K85" s="44">
        <f t="shared" si="44"/>
        <v>0</v>
      </c>
      <c r="L85" s="44"/>
      <c r="M85" s="15"/>
      <c r="N85" s="15">
        <f t="shared" si="45"/>
        <v>0</v>
      </c>
      <c r="O85" s="108">
        <f t="shared" si="31"/>
        <v>166500</v>
      </c>
      <c r="P85" s="108">
        <f t="shared" si="32"/>
        <v>166500</v>
      </c>
      <c r="Q85" s="108">
        <f t="shared" si="33"/>
        <v>0</v>
      </c>
      <c r="R85" s="129">
        <f t="shared" si="34"/>
        <v>0</v>
      </c>
    </row>
    <row r="86" spans="1:18" ht="58.5" customHeight="1" x14ac:dyDescent="0.2">
      <c r="A86" s="11" t="s">
        <v>74</v>
      </c>
      <c r="B86" s="12" t="s">
        <v>75</v>
      </c>
      <c r="C86" s="12" t="s">
        <v>76</v>
      </c>
      <c r="D86" s="2" t="s">
        <v>77</v>
      </c>
      <c r="E86" s="1" t="s">
        <v>165</v>
      </c>
      <c r="F86" s="163" t="s">
        <v>286</v>
      </c>
      <c r="G86" s="143">
        <f t="shared" si="42"/>
        <v>1469500</v>
      </c>
      <c r="H86" s="15">
        <v>1469500</v>
      </c>
      <c r="I86" s="15"/>
      <c r="J86" s="15">
        <f t="shared" si="43"/>
        <v>0</v>
      </c>
      <c r="K86" s="44">
        <f t="shared" si="44"/>
        <v>0</v>
      </c>
      <c r="L86" s="15"/>
      <c r="M86" s="15"/>
      <c r="N86" s="15">
        <f t="shared" si="45"/>
        <v>0</v>
      </c>
      <c r="O86" s="108">
        <f t="shared" si="31"/>
        <v>1469500</v>
      </c>
      <c r="P86" s="108">
        <f t="shared" si="32"/>
        <v>1469500</v>
      </c>
      <c r="Q86" s="108">
        <f t="shared" si="33"/>
        <v>0</v>
      </c>
      <c r="R86" s="129">
        <f t="shared" si="34"/>
        <v>0</v>
      </c>
    </row>
    <row r="87" spans="1:18" ht="56.25" customHeight="1" x14ac:dyDescent="0.2">
      <c r="A87" s="11">
        <v>1014040</v>
      </c>
      <c r="B87" s="12">
        <v>4040</v>
      </c>
      <c r="C87" s="12" t="s">
        <v>195</v>
      </c>
      <c r="D87" s="2" t="s">
        <v>168</v>
      </c>
      <c r="E87" s="1" t="s">
        <v>165</v>
      </c>
      <c r="F87" s="163" t="s">
        <v>286</v>
      </c>
      <c r="G87" s="143">
        <f t="shared" si="42"/>
        <v>2051000</v>
      </c>
      <c r="H87" s="15">
        <v>2051000</v>
      </c>
      <c r="I87" s="15"/>
      <c r="J87" s="15">
        <f t="shared" si="43"/>
        <v>0</v>
      </c>
      <c r="K87" s="44">
        <f t="shared" si="44"/>
        <v>0</v>
      </c>
      <c r="L87" s="15"/>
      <c r="M87" s="15"/>
      <c r="N87" s="15">
        <f t="shared" si="45"/>
        <v>0</v>
      </c>
      <c r="O87" s="108">
        <f t="shared" si="31"/>
        <v>2051000</v>
      </c>
      <c r="P87" s="108">
        <f t="shared" si="32"/>
        <v>2051000</v>
      </c>
      <c r="Q87" s="108">
        <f t="shared" si="33"/>
        <v>0</v>
      </c>
      <c r="R87" s="129">
        <f t="shared" si="34"/>
        <v>0</v>
      </c>
    </row>
    <row r="88" spans="1:18" ht="59.25" customHeight="1" x14ac:dyDescent="0.2">
      <c r="A88" s="11">
        <v>1014081</v>
      </c>
      <c r="B88" s="12">
        <v>4081</v>
      </c>
      <c r="C88" s="12" t="s">
        <v>196</v>
      </c>
      <c r="D88" s="2" t="s">
        <v>169</v>
      </c>
      <c r="E88" s="1" t="s">
        <v>165</v>
      </c>
      <c r="F88" s="163" t="s">
        <v>286</v>
      </c>
      <c r="G88" s="143">
        <f t="shared" si="42"/>
        <v>1449600</v>
      </c>
      <c r="H88" s="15">
        <v>1449600</v>
      </c>
      <c r="I88" s="15"/>
      <c r="J88" s="15">
        <f t="shared" si="43"/>
        <v>0</v>
      </c>
      <c r="K88" s="44">
        <f t="shared" si="44"/>
        <v>0</v>
      </c>
      <c r="L88" s="19"/>
      <c r="M88" s="15"/>
      <c r="N88" s="15">
        <f t="shared" si="45"/>
        <v>0</v>
      </c>
      <c r="O88" s="108">
        <f t="shared" si="31"/>
        <v>1449600</v>
      </c>
      <c r="P88" s="108">
        <f t="shared" si="32"/>
        <v>1449600</v>
      </c>
      <c r="Q88" s="108">
        <f t="shared" si="33"/>
        <v>0</v>
      </c>
      <c r="R88" s="129">
        <f t="shared" si="34"/>
        <v>0</v>
      </c>
    </row>
    <row r="89" spans="1:18" ht="57.75" customHeight="1" x14ac:dyDescent="0.2">
      <c r="A89" s="11" t="s">
        <v>78</v>
      </c>
      <c r="B89" s="12" t="s">
        <v>79</v>
      </c>
      <c r="C89" s="12" t="s">
        <v>80</v>
      </c>
      <c r="D89" s="2" t="s">
        <v>81</v>
      </c>
      <c r="E89" s="1" t="s">
        <v>165</v>
      </c>
      <c r="F89" s="163" t="s">
        <v>286</v>
      </c>
      <c r="G89" s="143">
        <f t="shared" si="42"/>
        <v>879900</v>
      </c>
      <c r="H89" s="15">
        <v>879900</v>
      </c>
      <c r="I89" s="15"/>
      <c r="J89" s="15">
        <f t="shared" si="43"/>
        <v>0</v>
      </c>
      <c r="K89" s="44">
        <f t="shared" si="44"/>
        <v>0</v>
      </c>
      <c r="L89" s="15"/>
      <c r="M89" s="15"/>
      <c r="N89" s="15">
        <f t="shared" si="45"/>
        <v>0</v>
      </c>
      <c r="O89" s="108">
        <f t="shared" si="31"/>
        <v>879900</v>
      </c>
      <c r="P89" s="108">
        <f t="shared" si="32"/>
        <v>879900</v>
      </c>
      <c r="Q89" s="108">
        <f t="shared" si="33"/>
        <v>0</v>
      </c>
      <c r="R89" s="129">
        <f t="shared" si="34"/>
        <v>0</v>
      </c>
    </row>
    <row r="90" spans="1:18" ht="57.75" customHeight="1" x14ac:dyDescent="0.2">
      <c r="A90" s="130" t="s">
        <v>254</v>
      </c>
      <c r="B90" s="102" t="s">
        <v>255</v>
      </c>
      <c r="C90" s="103" t="s">
        <v>80</v>
      </c>
      <c r="D90" s="104" t="s">
        <v>256</v>
      </c>
      <c r="E90" s="1" t="s">
        <v>165</v>
      </c>
      <c r="F90" s="163" t="s">
        <v>286</v>
      </c>
      <c r="G90" s="143">
        <f t="shared" si="42"/>
        <v>2700000</v>
      </c>
      <c r="H90" s="15"/>
      <c r="I90" s="15">
        <v>2700000</v>
      </c>
      <c r="J90" s="15">
        <f t="shared" si="43"/>
        <v>2700000</v>
      </c>
      <c r="K90" s="44">
        <f t="shared" si="44"/>
        <v>0</v>
      </c>
      <c r="L90" s="15"/>
      <c r="M90" s="15"/>
      <c r="N90" s="15"/>
      <c r="O90" s="108">
        <f t="shared" si="31"/>
        <v>2700000</v>
      </c>
      <c r="P90" s="108">
        <f t="shared" si="32"/>
        <v>0</v>
      </c>
      <c r="Q90" s="108">
        <f t="shared" si="33"/>
        <v>2700000</v>
      </c>
      <c r="R90" s="129">
        <f t="shared" si="34"/>
        <v>2700000</v>
      </c>
    </row>
    <row r="91" spans="1:18" ht="57.75" hidden="1" customHeight="1" x14ac:dyDescent="0.2">
      <c r="A91" s="11">
        <v>1015062</v>
      </c>
      <c r="B91" s="12">
        <v>5062</v>
      </c>
      <c r="C91" s="17" t="s">
        <v>25</v>
      </c>
      <c r="D91" s="2" t="s">
        <v>82</v>
      </c>
      <c r="E91" s="1" t="s">
        <v>165</v>
      </c>
      <c r="F91" s="163" t="s">
        <v>166</v>
      </c>
      <c r="G91" s="143">
        <f t="shared" si="42"/>
        <v>0</v>
      </c>
      <c r="H91" s="15"/>
      <c r="I91" s="15"/>
      <c r="J91" s="15">
        <f t="shared" si="43"/>
        <v>0</v>
      </c>
      <c r="K91" s="44">
        <f t="shared" si="44"/>
        <v>0</v>
      </c>
      <c r="L91" s="15"/>
      <c r="M91" s="15"/>
      <c r="N91" s="15"/>
      <c r="O91" s="108">
        <f t="shared" si="31"/>
        <v>0</v>
      </c>
      <c r="P91" s="108">
        <f t="shared" si="32"/>
        <v>0</v>
      </c>
      <c r="Q91" s="108">
        <f t="shared" si="33"/>
        <v>0</v>
      </c>
      <c r="R91" s="129">
        <f t="shared" si="34"/>
        <v>0</v>
      </c>
    </row>
    <row r="92" spans="1:18" ht="55.5" customHeight="1" x14ac:dyDescent="0.2">
      <c r="A92" s="11">
        <v>1015062</v>
      </c>
      <c r="B92" s="12">
        <v>5062</v>
      </c>
      <c r="C92" s="17" t="s">
        <v>25</v>
      </c>
      <c r="D92" s="2" t="s">
        <v>82</v>
      </c>
      <c r="E92" s="1" t="s">
        <v>232</v>
      </c>
      <c r="F92" s="163" t="s">
        <v>287</v>
      </c>
      <c r="G92" s="143">
        <f t="shared" si="42"/>
        <v>9703640</v>
      </c>
      <c r="H92" s="15">
        <v>9703640</v>
      </c>
      <c r="I92" s="15"/>
      <c r="J92" s="15">
        <f t="shared" si="43"/>
        <v>0</v>
      </c>
      <c r="K92" s="44">
        <f t="shared" si="44"/>
        <v>0</v>
      </c>
      <c r="L92" s="15"/>
      <c r="M92" s="15"/>
      <c r="N92" s="15">
        <f t="shared" si="45"/>
        <v>0</v>
      </c>
      <c r="O92" s="108">
        <f t="shared" si="31"/>
        <v>9703640</v>
      </c>
      <c r="P92" s="108">
        <f t="shared" si="32"/>
        <v>9703640</v>
      </c>
      <c r="Q92" s="108">
        <f t="shared" si="33"/>
        <v>0</v>
      </c>
      <c r="R92" s="129">
        <f t="shared" si="34"/>
        <v>0</v>
      </c>
    </row>
    <row r="93" spans="1:18" ht="55.5" customHeight="1" thickBot="1" x14ac:dyDescent="0.25">
      <c r="A93" s="132" t="s">
        <v>257</v>
      </c>
      <c r="B93" s="114" t="s">
        <v>258</v>
      </c>
      <c r="C93" s="115" t="s">
        <v>25</v>
      </c>
      <c r="D93" s="116" t="s">
        <v>259</v>
      </c>
      <c r="E93" s="36" t="s">
        <v>232</v>
      </c>
      <c r="F93" s="164" t="s">
        <v>287</v>
      </c>
      <c r="G93" s="147">
        <f t="shared" si="42"/>
        <v>1500000</v>
      </c>
      <c r="H93" s="45"/>
      <c r="I93" s="45">
        <v>1500000</v>
      </c>
      <c r="J93" s="45">
        <f t="shared" si="43"/>
        <v>1500000</v>
      </c>
      <c r="K93" s="44">
        <f t="shared" si="44"/>
        <v>0</v>
      </c>
      <c r="L93" s="45"/>
      <c r="M93" s="45"/>
      <c r="N93" s="45"/>
      <c r="O93" s="127">
        <f t="shared" si="31"/>
        <v>1500000</v>
      </c>
      <c r="P93" s="127">
        <f t="shared" si="32"/>
        <v>0</v>
      </c>
      <c r="Q93" s="127">
        <f t="shared" si="33"/>
        <v>1500000</v>
      </c>
      <c r="R93" s="131">
        <f t="shared" si="34"/>
        <v>1500000</v>
      </c>
    </row>
    <row r="94" spans="1:18" ht="39.6" customHeight="1" thickBot="1" x14ac:dyDescent="0.25">
      <c r="A94" s="109">
        <v>1500000</v>
      </c>
      <c r="B94" s="110" t="s">
        <v>13</v>
      </c>
      <c r="C94" s="110" t="s">
        <v>13</v>
      </c>
      <c r="D94" s="111" t="s">
        <v>197</v>
      </c>
      <c r="E94" s="112"/>
      <c r="F94" s="165"/>
      <c r="G94" s="141">
        <f>SUM(G95:G106)</f>
        <v>28054480</v>
      </c>
      <c r="H94" s="66">
        <f>SUM(H95:H106)</f>
        <v>2254480</v>
      </c>
      <c r="I94" s="66">
        <f>SUM(I95:I106)</f>
        <v>25800000</v>
      </c>
      <c r="J94" s="66">
        <f>SUM(J95:J106)</f>
        <v>25800000</v>
      </c>
      <c r="K94" s="66">
        <f t="shared" ref="K94:N94" si="46">SUM(K98:K106)</f>
        <v>0</v>
      </c>
      <c r="L94" s="66">
        <f t="shared" si="46"/>
        <v>0</v>
      </c>
      <c r="M94" s="66">
        <f t="shared" si="46"/>
        <v>0</v>
      </c>
      <c r="N94" s="66">
        <f t="shared" si="46"/>
        <v>0</v>
      </c>
      <c r="O94" s="66">
        <f t="shared" si="31"/>
        <v>28054480</v>
      </c>
      <c r="P94" s="66">
        <f t="shared" si="32"/>
        <v>2254480</v>
      </c>
      <c r="Q94" s="66">
        <f t="shared" si="33"/>
        <v>25800000</v>
      </c>
      <c r="R94" s="67">
        <f t="shared" si="34"/>
        <v>25800000</v>
      </c>
    </row>
    <row r="95" spans="1:18" ht="49.5" customHeight="1" x14ac:dyDescent="0.2">
      <c r="A95" s="133" t="s">
        <v>260</v>
      </c>
      <c r="B95" s="105" t="s">
        <v>160</v>
      </c>
      <c r="C95" s="106" t="s">
        <v>15</v>
      </c>
      <c r="D95" s="107" t="s">
        <v>161</v>
      </c>
      <c r="E95" s="113" t="s">
        <v>278</v>
      </c>
      <c r="F95" s="151" t="s">
        <v>279</v>
      </c>
      <c r="G95" s="142">
        <f>H95+I95</f>
        <v>30000</v>
      </c>
      <c r="H95" s="62">
        <v>30000</v>
      </c>
      <c r="I95" s="96"/>
      <c r="J95" s="62">
        <f>I95</f>
        <v>0</v>
      </c>
      <c r="K95" s="44">
        <f t="shared" ref="K95:K97" si="47">L95+M95</f>
        <v>0</v>
      </c>
      <c r="L95" s="96"/>
      <c r="M95" s="96"/>
      <c r="N95" s="96"/>
      <c r="O95" s="96">
        <f t="shared" si="31"/>
        <v>30000</v>
      </c>
      <c r="P95" s="96">
        <f t="shared" si="32"/>
        <v>30000</v>
      </c>
      <c r="Q95" s="96">
        <f t="shared" si="33"/>
        <v>0</v>
      </c>
      <c r="R95" s="128">
        <f t="shared" si="34"/>
        <v>0</v>
      </c>
    </row>
    <row r="96" spans="1:18" ht="54.75" customHeight="1" x14ac:dyDescent="0.2">
      <c r="A96" s="130" t="s">
        <v>263</v>
      </c>
      <c r="B96" s="102" t="s">
        <v>225</v>
      </c>
      <c r="C96" s="103" t="s">
        <v>16</v>
      </c>
      <c r="D96" s="104" t="s">
        <v>264</v>
      </c>
      <c r="E96" s="25" t="s">
        <v>278</v>
      </c>
      <c r="F96" s="152" t="s">
        <v>279</v>
      </c>
      <c r="G96" s="143">
        <f>H96+I96</f>
        <v>5000000</v>
      </c>
      <c r="H96" s="44"/>
      <c r="I96" s="44">
        <v>5000000</v>
      </c>
      <c r="J96" s="44">
        <f>I96</f>
        <v>5000000</v>
      </c>
      <c r="K96" s="44">
        <f t="shared" si="47"/>
        <v>0</v>
      </c>
      <c r="L96" s="108"/>
      <c r="M96" s="108"/>
      <c r="N96" s="108"/>
      <c r="O96" s="108">
        <f t="shared" si="31"/>
        <v>5000000</v>
      </c>
      <c r="P96" s="108">
        <f t="shared" si="32"/>
        <v>0</v>
      </c>
      <c r="Q96" s="108">
        <f t="shared" si="33"/>
        <v>5000000</v>
      </c>
      <c r="R96" s="129">
        <f t="shared" si="34"/>
        <v>5000000</v>
      </c>
    </row>
    <row r="97" spans="1:18" ht="63" customHeight="1" x14ac:dyDescent="0.2">
      <c r="A97" s="130" t="s">
        <v>261</v>
      </c>
      <c r="B97" s="102" t="s">
        <v>151</v>
      </c>
      <c r="C97" s="103" t="s">
        <v>152</v>
      </c>
      <c r="D97" s="104" t="s">
        <v>262</v>
      </c>
      <c r="E97" s="25" t="s">
        <v>278</v>
      </c>
      <c r="F97" s="152" t="s">
        <v>279</v>
      </c>
      <c r="G97" s="143">
        <f>H97+I97</f>
        <v>8600000</v>
      </c>
      <c r="H97" s="44"/>
      <c r="I97" s="44">
        <v>8600000</v>
      </c>
      <c r="J97" s="44">
        <f>I97</f>
        <v>8600000</v>
      </c>
      <c r="K97" s="44">
        <f t="shared" si="47"/>
        <v>0</v>
      </c>
      <c r="L97" s="108"/>
      <c r="M97" s="108"/>
      <c r="N97" s="108"/>
      <c r="O97" s="108">
        <f t="shared" si="31"/>
        <v>8600000</v>
      </c>
      <c r="P97" s="108">
        <f t="shared" si="32"/>
        <v>0</v>
      </c>
      <c r="Q97" s="108">
        <f t="shared" si="33"/>
        <v>8600000</v>
      </c>
      <c r="R97" s="129">
        <f t="shared" si="34"/>
        <v>8600000</v>
      </c>
    </row>
    <row r="98" spans="1:18" ht="72" customHeight="1" x14ac:dyDescent="0.2">
      <c r="A98" s="130" t="s">
        <v>265</v>
      </c>
      <c r="B98" s="102" t="s">
        <v>266</v>
      </c>
      <c r="C98" s="103" t="s">
        <v>152</v>
      </c>
      <c r="D98" s="104" t="s">
        <v>267</v>
      </c>
      <c r="E98" s="1" t="s">
        <v>104</v>
      </c>
      <c r="F98" s="153" t="s">
        <v>280</v>
      </c>
      <c r="G98" s="143">
        <f>H98+I98</f>
        <v>4000000</v>
      </c>
      <c r="H98" s="108"/>
      <c r="I98" s="44">
        <v>4000000</v>
      </c>
      <c r="J98" s="44">
        <f>I98</f>
        <v>4000000</v>
      </c>
      <c r="K98" s="44">
        <f>L98+M98</f>
        <v>0</v>
      </c>
      <c r="L98" s="108"/>
      <c r="M98" s="44"/>
      <c r="N98" s="44">
        <f>M98</f>
        <v>0</v>
      </c>
      <c r="O98" s="108">
        <f t="shared" si="31"/>
        <v>4000000</v>
      </c>
      <c r="P98" s="108">
        <f t="shared" si="32"/>
        <v>0</v>
      </c>
      <c r="Q98" s="108">
        <f t="shared" si="33"/>
        <v>4000000</v>
      </c>
      <c r="R98" s="129">
        <f t="shared" si="34"/>
        <v>4000000</v>
      </c>
    </row>
    <row r="99" spans="1:18" ht="55.5" customHeight="1" x14ac:dyDescent="0.2">
      <c r="A99" s="38">
        <v>1514084</v>
      </c>
      <c r="B99" s="12">
        <v>4084</v>
      </c>
      <c r="C99" s="12" t="s">
        <v>196</v>
      </c>
      <c r="D99" s="13" t="s">
        <v>234</v>
      </c>
      <c r="E99" s="1" t="s">
        <v>235</v>
      </c>
      <c r="F99" s="153" t="s">
        <v>288</v>
      </c>
      <c r="G99" s="143">
        <f>H99+I99</f>
        <v>1650000</v>
      </c>
      <c r="H99" s="44">
        <v>1650000</v>
      </c>
      <c r="I99" s="44"/>
      <c r="J99" s="44">
        <f>I99</f>
        <v>0</v>
      </c>
      <c r="K99" s="44">
        <f>L99+M99</f>
        <v>0</v>
      </c>
      <c r="L99" s="108"/>
      <c r="M99" s="44"/>
      <c r="N99" s="44">
        <f>M99</f>
        <v>0</v>
      </c>
      <c r="O99" s="108">
        <f t="shared" si="31"/>
        <v>1650000</v>
      </c>
      <c r="P99" s="108">
        <f t="shared" si="32"/>
        <v>1650000</v>
      </c>
      <c r="Q99" s="108">
        <f t="shared" si="33"/>
        <v>0</v>
      </c>
      <c r="R99" s="129">
        <f t="shared" si="34"/>
        <v>0</v>
      </c>
    </row>
    <row r="100" spans="1:18" ht="49.5" customHeight="1" x14ac:dyDescent="0.2">
      <c r="A100" s="130" t="s">
        <v>268</v>
      </c>
      <c r="B100" s="102" t="s">
        <v>255</v>
      </c>
      <c r="C100" s="103" t="s">
        <v>80</v>
      </c>
      <c r="D100" s="104" t="s">
        <v>256</v>
      </c>
      <c r="E100" s="25" t="s">
        <v>278</v>
      </c>
      <c r="F100" s="152" t="s">
        <v>279</v>
      </c>
      <c r="G100" s="143">
        <f t="shared" ref="G100:G101" si="48">H100+I100</f>
        <v>100000</v>
      </c>
      <c r="H100" s="108"/>
      <c r="I100" s="44">
        <v>100000</v>
      </c>
      <c r="J100" s="44">
        <f t="shared" ref="J100:J102" si="49">I100</f>
        <v>100000</v>
      </c>
      <c r="K100" s="44">
        <f>L100+M100</f>
        <v>0</v>
      </c>
      <c r="L100" s="108"/>
      <c r="M100" s="44"/>
      <c r="N100" s="44"/>
      <c r="O100" s="108">
        <f t="shared" si="31"/>
        <v>100000</v>
      </c>
      <c r="P100" s="108">
        <f t="shared" si="32"/>
        <v>0</v>
      </c>
      <c r="Q100" s="108">
        <f t="shared" si="33"/>
        <v>100000</v>
      </c>
      <c r="R100" s="129">
        <f t="shared" si="34"/>
        <v>100000</v>
      </c>
    </row>
    <row r="101" spans="1:18" ht="57.75" customHeight="1" x14ac:dyDescent="0.2">
      <c r="A101" s="130" t="s">
        <v>269</v>
      </c>
      <c r="B101" s="102" t="s">
        <v>258</v>
      </c>
      <c r="C101" s="103" t="s">
        <v>25</v>
      </c>
      <c r="D101" s="104" t="s">
        <v>259</v>
      </c>
      <c r="E101" s="25" t="s">
        <v>278</v>
      </c>
      <c r="F101" s="152" t="s">
        <v>279</v>
      </c>
      <c r="G101" s="143">
        <f t="shared" si="48"/>
        <v>300000</v>
      </c>
      <c r="H101" s="15"/>
      <c r="I101" s="15">
        <v>300000</v>
      </c>
      <c r="J101" s="44">
        <f t="shared" si="49"/>
        <v>300000</v>
      </c>
      <c r="K101" s="44">
        <f>L101+M101</f>
        <v>0</v>
      </c>
      <c r="L101" s="15"/>
      <c r="M101" s="15"/>
      <c r="N101" s="15">
        <f>M101</f>
        <v>0</v>
      </c>
      <c r="O101" s="108">
        <f t="shared" si="31"/>
        <v>300000</v>
      </c>
      <c r="P101" s="108">
        <f t="shared" si="32"/>
        <v>0</v>
      </c>
      <c r="Q101" s="108">
        <f t="shared" si="33"/>
        <v>300000</v>
      </c>
      <c r="R101" s="129">
        <f t="shared" si="34"/>
        <v>300000</v>
      </c>
    </row>
    <row r="102" spans="1:18" ht="57.75" hidden="1" customHeight="1" x14ac:dyDescent="0.2">
      <c r="A102" s="38">
        <v>1516017</v>
      </c>
      <c r="B102" s="41">
        <v>6017</v>
      </c>
      <c r="C102" s="42" t="s">
        <v>26</v>
      </c>
      <c r="D102" s="43" t="s">
        <v>117</v>
      </c>
      <c r="E102" s="25" t="s">
        <v>216</v>
      </c>
      <c r="F102" s="166" t="s">
        <v>289</v>
      </c>
      <c r="G102" s="143">
        <f>H102+I102</f>
        <v>0</v>
      </c>
      <c r="H102" s="15"/>
      <c r="I102" s="15"/>
      <c r="J102" s="44">
        <f t="shared" si="49"/>
        <v>0</v>
      </c>
      <c r="K102" s="44">
        <f>L102+M102</f>
        <v>0</v>
      </c>
      <c r="L102" s="15"/>
      <c r="M102" s="15"/>
      <c r="N102" s="15">
        <f>M102</f>
        <v>0</v>
      </c>
      <c r="O102" s="108">
        <f t="shared" si="31"/>
        <v>0</v>
      </c>
      <c r="P102" s="108">
        <f t="shared" si="32"/>
        <v>0</v>
      </c>
      <c r="Q102" s="108">
        <f t="shared" si="33"/>
        <v>0</v>
      </c>
      <c r="R102" s="129">
        <f t="shared" si="34"/>
        <v>0</v>
      </c>
    </row>
    <row r="103" spans="1:18" ht="42.75" customHeight="1" x14ac:dyDescent="0.2">
      <c r="A103" s="38">
        <v>1516017</v>
      </c>
      <c r="B103" s="41">
        <v>6017</v>
      </c>
      <c r="C103" s="42" t="s">
        <v>26</v>
      </c>
      <c r="D103" s="43" t="s">
        <v>117</v>
      </c>
      <c r="E103" s="25" t="s">
        <v>278</v>
      </c>
      <c r="F103" s="152" t="s">
        <v>279</v>
      </c>
      <c r="G103" s="143">
        <f t="shared" ref="G103:G106" si="50">H103+I103</f>
        <v>574480</v>
      </c>
      <c r="H103" s="15">
        <v>574480</v>
      </c>
      <c r="I103" s="15"/>
      <c r="J103" s="15"/>
      <c r="K103" s="44">
        <f t="shared" ref="K103:K106" si="51">L103+M103</f>
        <v>0</v>
      </c>
      <c r="L103" s="15"/>
      <c r="M103" s="15"/>
      <c r="N103" s="15"/>
      <c r="O103" s="108">
        <f t="shared" si="31"/>
        <v>574480</v>
      </c>
      <c r="P103" s="108">
        <f t="shared" si="32"/>
        <v>574480</v>
      </c>
      <c r="Q103" s="108">
        <f t="shared" si="33"/>
        <v>0</v>
      </c>
      <c r="R103" s="129">
        <f t="shared" si="34"/>
        <v>0</v>
      </c>
    </row>
    <row r="104" spans="1:18" ht="69" customHeight="1" x14ac:dyDescent="0.2">
      <c r="A104" s="130" t="s">
        <v>270</v>
      </c>
      <c r="B104" s="102" t="s">
        <v>271</v>
      </c>
      <c r="C104" s="103" t="s">
        <v>34</v>
      </c>
      <c r="D104" s="104" t="s">
        <v>272</v>
      </c>
      <c r="E104" s="25" t="s">
        <v>278</v>
      </c>
      <c r="F104" s="152" t="s">
        <v>279</v>
      </c>
      <c r="G104" s="143">
        <f t="shared" si="50"/>
        <v>6890000</v>
      </c>
      <c r="H104" s="15"/>
      <c r="I104" s="15">
        <v>6890000</v>
      </c>
      <c r="J104" s="15">
        <f t="shared" ref="J104:J106" si="52">I104</f>
        <v>6890000</v>
      </c>
      <c r="K104" s="44">
        <f t="shared" si="51"/>
        <v>0</v>
      </c>
      <c r="L104" s="15"/>
      <c r="M104" s="15"/>
      <c r="N104" s="15">
        <f t="shared" ref="N104:N106" si="53">M104</f>
        <v>0</v>
      </c>
      <c r="O104" s="108">
        <f t="shared" si="31"/>
        <v>6890000</v>
      </c>
      <c r="P104" s="108">
        <f t="shared" si="32"/>
        <v>0</v>
      </c>
      <c r="Q104" s="108">
        <f t="shared" si="33"/>
        <v>6890000</v>
      </c>
      <c r="R104" s="129">
        <f t="shared" si="34"/>
        <v>6890000</v>
      </c>
    </row>
    <row r="105" spans="1:18" ht="66" customHeight="1" x14ac:dyDescent="0.2">
      <c r="A105" s="130" t="s">
        <v>273</v>
      </c>
      <c r="B105" s="102" t="s">
        <v>274</v>
      </c>
      <c r="C105" s="103" t="s">
        <v>36</v>
      </c>
      <c r="D105" s="104" t="s">
        <v>275</v>
      </c>
      <c r="E105" s="25" t="s">
        <v>278</v>
      </c>
      <c r="F105" s="152" t="s">
        <v>279</v>
      </c>
      <c r="G105" s="143">
        <f t="shared" si="50"/>
        <v>10000</v>
      </c>
      <c r="H105" s="15"/>
      <c r="I105" s="15">
        <v>10000</v>
      </c>
      <c r="J105" s="15">
        <f t="shared" si="52"/>
        <v>10000</v>
      </c>
      <c r="K105" s="44">
        <f t="shared" si="51"/>
        <v>0</v>
      </c>
      <c r="L105" s="15"/>
      <c r="M105" s="15"/>
      <c r="N105" s="15">
        <f t="shared" si="53"/>
        <v>0</v>
      </c>
      <c r="O105" s="108">
        <f t="shared" si="31"/>
        <v>10000</v>
      </c>
      <c r="P105" s="108">
        <f t="shared" si="32"/>
        <v>0</v>
      </c>
      <c r="Q105" s="108">
        <f t="shared" si="33"/>
        <v>10000</v>
      </c>
      <c r="R105" s="129">
        <f t="shared" si="34"/>
        <v>10000</v>
      </c>
    </row>
    <row r="106" spans="1:18" ht="52.5" customHeight="1" thickBot="1" x14ac:dyDescent="0.25">
      <c r="A106" s="134" t="s">
        <v>276</v>
      </c>
      <c r="B106" s="135" t="s">
        <v>277</v>
      </c>
      <c r="C106" s="136" t="s">
        <v>228</v>
      </c>
      <c r="D106" s="137" t="s">
        <v>236</v>
      </c>
      <c r="E106" s="138" t="s">
        <v>278</v>
      </c>
      <c r="F106" s="167" t="s">
        <v>279</v>
      </c>
      <c r="G106" s="148">
        <f t="shared" si="50"/>
        <v>900000</v>
      </c>
      <c r="H106" s="91"/>
      <c r="I106" s="91">
        <v>900000</v>
      </c>
      <c r="J106" s="91">
        <f t="shared" si="52"/>
        <v>900000</v>
      </c>
      <c r="K106" s="90">
        <f t="shared" si="51"/>
        <v>0</v>
      </c>
      <c r="L106" s="91"/>
      <c r="M106" s="91"/>
      <c r="N106" s="91">
        <f t="shared" si="53"/>
        <v>0</v>
      </c>
      <c r="O106" s="139">
        <f t="shared" si="31"/>
        <v>900000</v>
      </c>
      <c r="P106" s="139">
        <f t="shared" si="32"/>
        <v>0</v>
      </c>
      <c r="Q106" s="139">
        <f t="shared" si="33"/>
        <v>900000</v>
      </c>
      <c r="R106" s="140">
        <f t="shared" si="34"/>
        <v>900000</v>
      </c>
    </row>
    <row r="107" spans="1:18" s="8" customFormat="1" ht="21" customHeight="1" thickBot="1" x14ac:dyDescent="0.25">
      <c r="A107" s="119" t="s">
        <v>84</v>
      </c>
      <c r="B107" s="120" t="s">
        <v>84</v>
      </c>
      <c r="C107" s="120" t="s">
        <v>84</v>
      </c>
      <c r="D107" s="121" t="s">
        <v>83</v>
      </c>
      <c r="E107" s="122" t="s">
        <v>84</v>
      </c>
      <c r="F107" s="123" t="s">
        <v>84</v>
      </c>
      <c r="G107" s="149">
        <f t="shared" ref="G107:N107" si="54">G14+G53+G73+G82+G94</f>
        <v>155277580</v>
      </c>
      <c r="H107" s="95">
        <f t="shared" si="54"/>
        <v>118476380</v>
      </c>
      <c r="I107" s="95">
        <f t="shared" si="54"/>
        <v>36801200</v>
      </c>
      <c r="J107" s="95">
        <f t="shared" si="54"/>
        <v>36570000</v>
      </c>
      <c r="K107" s="95">
        <f t="shared" si="54"/>
        <v>6364300</v>
      </c>
      <c r="L107" s="95">
        <f t="shared" si="54"/>
        <v>6364300</v>
      </c>
      <c r="M107" s="95">
        <f t="shared" si="54"/>
        <v>0</v>
      </c>
      <c r="N107" s="95">
        <f t="shared" si="54"/>
        <v>0</v>
      </c>
      <c r="O107" s="124">
        <f t="shared" si="31"/>
        <v>161641880</v>
      </c>
      <c r="P107" s="124">
        <f t="shared" si="32"/>
        <v>124840680</v>
      </c>
      <c r="Q107" s="124">
        <f t="shared" si="33"/>
        <v>36801200</v>
      </c>
      <c r="R107" s="124">
        <f t="shared" si="34"/>
        <v>36570000</v>
      </c>
    </row>
    <row r="110" spans="1:18" ht="18.75" x14ac:dyDescent="0.3">
      <c r="A110" s="192" t="s">
        <v>120</v>
      </c>
      <c r="B110" s="192"/>
      <c r="C110" s="192"/>
      <c r="D110" s="192"/>
      <c r="E110" s="192"/>
      <c r="F110" s="192"/>
      <c r="G110" s="192"/>
      <c r="H110" s="192"/>
      <c r="I110" s="192"/>
      <c r="J110" s="192"/>
    </row>
  </sheetData>
  <mergeCells count="25">
    <mergeCell ref="A110:J110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M1:N1"/>
    <mergeCell ref="K2:N2"/>
    <mergeCell ref="M3:N3"/>
    <mergeCell ref="O10:O12"/>
    <mergeCell ref="P10:P12"/>
    <mergeCell ref="A7:C7"/>
    <mergeCell ref="O9:R9"/>
    <mergeCell ref="K9:N9"/>
    <mergeCell ref="E5:M5"/>
    <mergeCell ref="Q10:R11"/>
    <mergeCell ref="A9:A12"/>
    <mergeCell ref="B9:B12"/>
    <mergeCell ref="K10:K12"/>
    <mergeCell ref="L10:L12"/>
    <mergeCell ref="M10:N11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asus_fin</cp:lastModifiedBy>
  <cp:lastPrinted>2026-01-06T14:14:18Z</cp:lastPrinted>
  <dcterms:created xsi:type="dcterms:W3CDTF">2020-12-27T11:48:45Z</dcterms:created>
  <dcterms:modified xsi:type="dcterms:W3CDTF">2026-01-06T14:14:30Z</dcterms:modified>
</cp:coreProperties>
</file>